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803" lockStructure="1"/>
  <bookViews>
    <workbookView xWindow="0" yWindow="0" windowWidth="25200" windowHeight="11430"/>
  </bookViews>
  <sheets>
    <sheet name="Cost_Calculator" sheetId="1" r:id="rId1"/>
    <sheet name="Budget_Conversion_Form" sheetId="3" r:id="rId2"/>
    <sheet name="Salary_Schedules" sheetId="5" r:id="rId3"/>
    <sheet name="School Info" sheetId="4"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Dec3">'[1]December-04'!$C$15:$AE$27</definedName>
    <definedName name="_xlnm._FilterDatabase" localSheetId="2" hidden="1">Salary_Schedules!$A$26:$J$36</definedName>
    <definedName name="_xlnm._FilterDatabase" localSheetId="3" hidden="1">'School Info'!$A$1:$E$88</definedName>
    <definedName name="_Jan3">'[1]January-05'!$C$16:$AE$28</definedName>
    <definedName name="_Nov3">'[1]November-04'!$C$16:$AE$27</definedName>
    <definedName name="_Oct2">'[2]October-04'!$C$16:$AE$34</definedName>
    <definedName name="_Oct3">'[1]October-04'!$C$16:$AE$25</definedName>
    <definedName name="Big">'[3]Big Sheet'!$A$6:$AB$784</definedName>
    <definedName name="Dec">'[4]December-04'!$C$16:$AE$40</definedName>
    <definedName name="Enroll">'[5]Oct 04 Data'!$D$8:$AC$155</definedName>
    <definedName name="FCN">'[6]CSFF FCN'!$B$2:$H$141</definedName>
    <definedName name="FRED" localSheetId="1" hidden="1">{"'ProgXSchGen'!$D$1:$J$210"}</definedName>
    <definedName name="FRED" localSheetId="2" hidden="1">{"'ProgXSchGen'!$D$1:$J$210"}</definedName>
    <definedName name="FRED" localSheetId="3" hidden="1">{"'ProgXSchGen'!$D$1:$J$210"}</definedName>
    <definedName name="FRED" hidden="1">{"'ProgXSchGen'!$D$1:$J$210"}</definedName>
    <definedName name="fred2" localSheetId="2" hidden="1">{"'ProgXSchGen'!$D$1:$J$210"}</definedName>
    <definedName name="fred2" hidden="1">{"'ProgXSchGen'!$D$1:$J$210"}</definedName>
    <definedName name="HTML_CodePage" hidden="1">1252</definedName>
    <definedName name="HTML_Control" localSheetId="1" hidden="1">{"'ProgXSchGen'!$D$1:$J$210"}</definedName>
    <definedName name="HTML_Control" localSheetId="2" hidden="1">{"'ProgXSchGen'!$D$1:$J$210"}</definedName>
    <definedName name="HTML_Control" localSheetId="3" hidden="1">{"'ProgXSchGen'!$D$1:$J$210"}</definedName>
    <definedName name="HTML_Control" hidden="1">{"'ProgXSchGen'!$D$1:$J$210"}</definedName>
    <definedName name="html_control2" localSheetId="2" hidden="1">{"'ProgXSchGen'!$D$1:$J$210"}</definedName>
    <definedName name="html_control2" hidden="1">{"'ProgXSchGen'!$D$1:$J$210"}</definedName>
    <definedName name="HTML_Description" hidden="1">""</definedName>
    <definedName name="HTML_Email" hidden="1">""</definedName>
    <definedName name="HTML_Header" hidden="1">""</definedName>
    <definedName name="HTML_LastUpdate" hidden="1">"29-Apr-98"</definedName>
    <definedName name="HTML_LineAfter" hidden="1">FALSE</definedName>
    <definedName name="HTML_LineBefore" hidden="1">FALSE</definedName>
    <definedName name="HTML_Name" hidden="1">"Management Information Services"</definedName>
    <definedName name="HTML_OBDlg2" hidden="1">TRUE</definedName>
    <definedName name="HTML_OBDlg4" hidden="1">TRUE</definedName>
    <definedName name="HTML_OS" hidden="1">0</definedName>
    <definedName name="HTML_PathFile" hidden="1">"D:\ENROLL\1997-98\www\schxgen.htm"</definedName>
    <definedName name="HTML_Title" hidden="1">"Portland Public Schools Enrollment Report, October 1997"</definedName>
    <definedName name="Jan">'[4]January-05'!$C$16:$AE$43</definedName>
    <definedName name="none">[7]Tracking!#REF!</definedName>
    <definedName name="Nov">'[4]November-04'!$C$16:$AE$39</definedName>
    <definedName name="Oct">'[4]October-04'!$C$16:$AE$26</definedName>
    <definedName name="_xlnm.Print_Area" localSheetId="1">Budget_Conversion_Form!$B$1:$J$41</definedName>
    <definedName name="_xlnm.Print_Area" localSheetId="0">Cost_Calculator!$B$1:$H$35</definedName>
    <definedName name="_xlnm.Print_Area" localSheetId="3">'School Info'!$A$2:$E$88</definedName>
    <definedName name="_xlnm.Print_Titles" localSheetId="3">'School Info'!$1:$1</definedName>
    <definedName name="PrintEnrollSummaries">#REF!</definedName>
    <definedName name="ReportDates">'School Info'!$H$2:$I$11</definedName>
    <definedName name="School" localSheetId="3">'School Info'!#REF!</definedName>
    <definedName name="School">'[8]School Info'!#REF!</definedName>
    <definedName name="SchoolInfo">'School Info'!$B$2:$E$88</definedName>
    <definedName name="SchoolTypes">#REF!</definedName>
    <definedName name="SPEDCRUEPROGRAM">[9]Tracking!#REF!</definedName>
    <definedName name="SPEDHSPROGRAM">[9]Tracking!#REF!</definedName>
    <definedName name="SPEDMSPROGRAM">[9]Tracking!#REF!</definedName>
    <definedName name="wrn.Enrl989." localSheetId="1" hidden="1">{#N/A,#N/A,FALSE,"ProgxGrdx3Yr";#N/A,#N/A,FALSE,"ProgxGrdx2Yr";#N/A,#N/A,FALSE,"ProgxSchGrdx2Yr";#N/A,#N/A,FALSE,"ProgxSchGrd";#N/A,#N/A,FALSE,"ProgxSchGrd2";#N/A,#N/A,FALSE,"ProgXSchEth";#N/A,#N/A,FALSE,"ProgXSchGen";#N/A,#N/A,FALSE,"Historical"}</definedName>
    <definedName name="wrn.Enrl989." localSheetId="2" hidden="1">{#N/A,#N/A,FALSE,"ProgxGrdx3Yr";#N/A,#N/A,FALSE,"ProgxGrdx2Yr";#N/A,#N/A,FALSE,"ProgxSchGrdx2Yr";#N/A,#N/A,FALSE,"ProgxSchGrd";#N/A,#N/A,FALSE,"ProgxSchGrd2";#N/A,#N/A,FALSE,"ProgXSchEth";#N/A,#N/A,FALSE,"ProgXSchGen";#N/A,#N/A,FALSE,"Historical"}</definedName>
    <definedName name="wrn.Enrl989." localSheetId="3" hidden="1">{#N/A,#N/A,FALSE,"ProgxGrdx3Yr";#N/A,#N/A,FALSE,"ProgxGrdx2Yr";#N/A,#N/A,FALSE,"ProgxSchGrdx2Yr";#N/A,#N/A,FALSE,"ProgxSchGrd";#N/A,#N/A,FALSE,"ProgxSchGrd2";#N/A,#N/A,FALSE,"ProgXSchEth";#N/A,#N/A,FALSE,"ProgXSchGen";#N/A,#N/A,FALSE,"Historical"}</definedName>
    <definedName name="wrn.Enrl989." hidden="1">{#N/A,#N/A,FALSE,"ProgxGrdx3Yr";#N/A,#N/A,FALSE,"ProgxGrdx2Yr";#N/A,#N/A,FALSE,"ProgxSchGrdx2Yr";#N/A,#N/A,FALSE,"ProgxSchGrd";#N/A,#N/A,FALSE,"ProgxSchGrd2";#N/A,#N/A,FALSE,"ProgXSchEth";#N/A,#N/A,FALSE,"ProgXSchGen";#N/A,#N/A,FALSE,"Historical"}</definedName>
    <definedName name="wrn.Enrl9892" localSheetId="2" hidden="1">{#N/A,#N/A,FALSE,"ProgxGrdx3Yr";#N/A,#N/A,FALSE,"ProgxGrdx2Yr";#N/A,#N/A,FALSE,"ProgxSchGrdx2Yr";#N/A,#N/A,FALSE,"ProgxSchGrd";#N/A,#N/A,FALSE,"ProgxSchGrd2";#N/A,#N/A,FALSE,"ProgXSchEth";#N/A,#N/A,FALSE,"ProgXSchGen";#N/A,#N/A,FALSE,"Historical"}</definedName>
    <definedName name="wrn.Enrl9892" hidden="1">{#N/A,#N/A,FALSE,"ProgxGrdx3Yr";#N/A,#N/A,FALSE,"ProgxGrdx2Yr";#N/A,#N/A,FALSE,"ProgxSchGrdx2Yr";#N/A,#N/A,FALSE,"ProgxSchGrd";#N/A,#N/A,FALSE,"ProgxSchGrd2";#N/A,#N/A,FALSE,"ProgXSchEth";#N/A,#N/A,FALSE,"ProgXSchGen";#N/A,#N/A,FALSE,"Historical"}</definedName>
    <definedName name="wrn.EnrollReport." localSheetId="1" hidden="1">{#N/A,#N/A,FALSE,"ProgxGrdx3Yr";#N/A,#N/A,FALSE,"ProgxGrdx2Yr";#N/A,#N/A,FALSE,"ProgxSchGrdx2Yr";#N/A,#N/A,FALSE,"ProgxSchGrd";#N/A,#N/A,FALSE,"ProgxSchGrd2";#N/A,#N/A,FALSE,"ProgXSchEth";#N/A,#N/A,FALSE,"ProgXSchGen"}</definedName>
    <definedName name="wrn.EnrollReport." localSheetId="2" hidden="1">{#N/A,#N/A,FALSE,"ProgxGrdx3Yr";#N/A,#N/A,FALSE,"ProgxGrdx2Yr";#N/A,#N/A,FALSE,"ProgxSchGrdx2Yr";#N/A,#N/A,FALSE,"ProgxSchGrd";#N/A,#N/A,FALSE,"ProgxSchGrd2";#N/A,#N/A,FALSE,"ProgXSchEth";#N/A,#N/A,FALSE,"ProgXSchGen"}</definedName>
    <definedName name="wrn.EnrollReport." localSheetId="3" hidden="1">{#N/A,#N/A,FALSE,"ProgxGrdx3Yr";#N/A,#N/A,FALSE,"ProgxGrdx2Yr";#N/A,#N/A,FALSE,"ProgxSchGrdx2Yr";#N/A,#N/A,FALSE,"ProgxSchGrd";#N/A,#N/A,FALSE,"ProgxSchGrd2";#N/A,#N/A,FALSE,"ProgXSchEth";#N/A,#N/A,FALSE,"ProgXSchGen"}</definedName>
    <definedName name="wrn.EnrollReport." hidden="1">{#N/A,#N/A,FALSE,"ProgxGrdx3Yr";#N/A,#N/A,FALSE,"ProgxGrdx2Yr";#N/A,#N/A,FALSE,"ProgxSchGrdx2Yr";#N/A,#N/A,FALSE,"ProgxSchGrd";#N/A,#N/A,FALSE,"ProgxSchGrd2";#N/A,#N/A,FALSE,"ProgXSchEth";#N/A,#N/A,FALSE,"ProgXSchGen"}</definedName>
    <definedName name="wrn.EnrollReport2" localSheetId="2" hidden="1">{#N/A,#N/A,FALSE,"ProgxGrdx3Yr";#N/A,#N/A,FALSE,"ProgxGrdx2Yr";#N/A,#N/A,FALSE,"ProgxSchGrdx2Yr";#N/A,#N/A,FALSE,"ProgxSchGrd";#N/A,#N/A,FALSE,"ProgxSchGrd2";#N/A,#N/A,FALSE,"ProgXSchEth";#N/A,#N/A,FALSE,"ProgXSchGen"}</definedName>
    <definedName name="wrn.EnrollReport2" hidden="1">{#N/A,#N/A,FALSE,"ProgxGrdx3Yr";#N/A,#N/A,FALSE,"ProgxGrdx2Yr";#N/A,#N/A,FALSE,"ProgxSchGrdx2Yr";#N/A,#N/A,FALSE,"ProgxSchGrd";#N/A,#N/A,FALSE,"ProgxSchGrd2";#N/A,#N/A,FALSE,"ProgXSchEth";#N/A,#N/A,FALSE,"ProgXSchGen"}</definedName>
    <definedName name="Z_5985EB6B_B8D2_11D6_8203_009027926C45_.wvu.Cols" localSheetId="3" hidden="1">'School Info'!#REF!</definedName>
  </definedNames>
  <calcPr calcId="145621"/>
</workbook>
</file>

<file path=xl/calcChain.xml><?xml version="1.0" encoding="utf-8"?>
<calcChain xmlns="http://schemas.openxmlformats.org/spreadsheetml/2006/main">
  <c r="H29" i="3" l="1"/>
  <c r="H30" i="3"/>
  <c r="E29" i="3" l="1"/>
  <c r="E30" i="3"/>
  <c r="D27" i="3"/>
  <c r="D28" i="3"/>
  <c r="D29" i="3"/>
  <c r="D30" i="3"/>
  <c r="C28" i="3"/>
  <c r="C29" i="3"/>
  <c r="C30" i="3"/>
  <c r="D20" i="3" l="1"/>
  <c r="O21" i="1" l="1"/>
  <c r="M30" i="1"/>
  <c r="D24" i="3"/>
  <c r="E24" i="3"/>
  <c r="O22" i="1"/>
  <c r="O20" i="1"/>
  <c r="O26" i="1"/>
  <c r="O24" i="1"/>
  <c r="O23" i="1"/>
  <c r="E14" i="3"/>
  <c r="B15" i="1"/>
  <c r="D17" i="1"/>
  <c r="F12" i="3"/>
  <c r="A19" i="1"/>
  <c r="H34" i="3"/>
  <c r="H33" i="3"/>
  <c r="H32" i="3"/>
  <c r="H26" i="3"/>
  <c r="H27" i="3"/>
  <c r="H28" i="3"/>
  <c r="H25" i="3"/>
  <c r="F10" i="3"/>
  <c r="C34" i="3"/>
  <c r="C33" i="3"/>
  <c r="C32" i="3"/>
  <c r="C31" i="3"/>
  <c r="C27" i="3"/>
  <c r="C26" i="3"/>
  <c r="C25" i="3"/>
  <c r="C24" i="3"/>
  <c r="F9" i="3"/>
  <c r="F7" i="3"/>
  <c r="F5" i="3"/>
  <c r="C20" i="3"/>
  <c r="F20" i="3"/>
  <c r="E34" i="3"/>
  <c r="D34" i="3"/>
  <c r="E33" i="3"/>
  <c r="D33" i="3"/>
  <c r="E32" i="3"/>
  <c r="D32" i="3"/>
  <c r="E31" i="3"/>
  <c r="D31" i="3"/>
  <c r="E28" i="3"/>
  <c r="E27" i="3"/>
  <c r="E26" i="3"/>
  <c r="D26" i="3"/>
  <c r="E25" i="3"/>
  <c r="D25" i="3"/>
  <c r="G30" i="3" l="1"/>
  <c r="G27" i="3"/>
  <c r="G34" i="3"/>
  <c r="G28" i="3"/>
  <c r="G31" i="3"/>
  <c r="G32" i="3"/>
  <c r="O27" i="1"/>
  <c r="H13" i="1" s="1"/>
  <c r="D26" i="1" s="1"/>
  <c r="G26" i="3"/>
  <c r="G33" i="3"/>
  <c r="G25" i="3"/>
  <c r="G29" i="3"/>
  <c r="G24" i="3"/>
  <c r="G35" i="3" s="1"/>
  <c r="G20" i="3" s="1"/>
  <c r="J20" i="3" l="1"/>
  <c r="I20" i="3"/>
  <c r="D19" i="1"/>
  <c r="F24" i="3"/>
  <c r="F26" i="1"/>
  <c r="H26" i="1" s="1"/>
  <c r="F19" i="1" l="1"/>
  <c r="F20" i="1" s="1"/>
  <c r="D25" i="1"/>
  <c r="D28" i="1"/>
  <c r="D21" i="1"/>
  <c r="D22" i="1"/>
  <c r="D24" i="1"/>
  <c r="D23" i="1"/>
  <c r="D29" i="1"/>
  <c r="D27" i="1"/>
  <c r="D20" i="1"/>
  <c r="F21" i="1" l="1"/>
  <c r="F27" i="1"/>
  <c r="H27" i="1" s="1"/>
  <c r="F24" i="1"/>
  <c r="H24" i="1" s="1"/>
  <c r="F29" i="1"/>
  <c r="H29" i="1" s="1"/>
  <c r="F22" i="1"/>
  <c r="H22" i="1" s="1"/>
  <c r="F23" i="1"/>
  <c r="H23" i="1" s="1"/>
  <c r="H19" i="1"/>
  <c r="F28" i="1"/>
  <c r="H28" i="1" s="1"/>
  <c r="F25" i="1"/>
  <c r="H25" i="1" s="1"/>
  <c r="H21" i="1"/>
  <c r="H20" i="1"/>
  <c r="D31" i="1"/>
  <c r="F31" i="1" l="1"/>
  <c r="H31" i="1"/>
</calcChain>
</file>

<file path=xl/comments1.xml><?xml version="1.0" encoding="utf-8"?>
<comments xmlns="http://schemas.openxmlformats.org/spreadsheetml/2006/main">
  <authors>
    <author>Angel Almendarez</author>
  </authors>
  <commentList>
    <comment ref="L4" authorId="0">
      <text>
        <r>
          <rPr>
            <b/>
            <sz val="9"/>
            <color indexed="81"/>
            <rFont val="Tahoma"/>
            <family val="2"/>
          </rPr>
          <t xml:space="preserve">Angel Almendarez:
01/15/15 </t>
        </r>
        <r>
          <rPr>
            <sz val="9"/>
            <color indexed="81"/>
            <rFont val="Tahoma"/>
            <family val="2"/>
          </rPr>
          <t xml:space="preserve">New Fringe Rates added. Still need Health Rates but Nonrep Group Health increase: Preliminary assumption 8% increase ($14,593)
</t>
        </r>
        <r>
          <rPr>
            <b/>
            <sz val="9"/>
            <color indexed="81"/>
            <rFont val="Tahoma"/>
            <family val="2"/>
          </rPr>
          <t>02/04/15</t>
        </r>
        <r>
          <rPr>
            <sz val="9"/>
            <color indexed="81"/>
            <rFont val="Tahoma"/>
            <family val="2"/>
          </rPr>
          <t xml:space="preserve"> Updated Data received via email from SB 1/28/15
</t>
        </r>
        <r>
          <rPr>
            <b/>
            <sz val="9"/>
            <color indexed="81"/>
            <rFont val="Tahoma"/>
            <family val="2"/>
          </rPr>
          <t xml:space="preserve">06/04/18 </t>
        </r>
        <r>
          <rPr>
            <sz val="9"/>
            <color indexed="81"/>
            <rFont val="Tahoma"/>
            <family val="2"/>
          </rPr>
          <t>Updated Approved 18/19 fringe information from Zach Worthen / Cheryl Anselone</t>
        </r>
      </text>
    </comment>
  </commentList>
</comments>
</file>

<file path=xl/comments2.xml><?xml version="1.0" encoding="utf-8"?>
<comments xmlns="http://schemas.openxmlformats.org/spreadsheetml/2006/main">
  <authors>
    <author>Therese White</author>
  </authors>
  <commentList>
    <comment ref="E1" authorId="0">
      <text>
        <r>
          <rPr>
            <b/>
            <sz val="9"/>
            <color indexed="81"/>
            <rFont val="Tahoma"/>
            <family val="2"/>
          </rPr>
          <t xml:space="preserve">Program Type:
</t>
        </r>
        <r>
          <rPr>
            <sz val="9"/>
            <color indexed="81"/>
            <rFont val="Tahoma"/>
            <family val="2"/>
          </rPr>
          <t xml:space="preserve">  1=Elementary
  2=Middle
  3=High
  4=Magnet/Special Focus
  5=Community-based Alternative
  6=Special Education
  7=Public Charter
  8=Other</t>
        </r>
      </text>
    </comment>
  </commentList>
</comments>
</file>

<file path=xl/sharedStrings.xml><?xml version="1.0" encoding="utf-8"?>
<sst xmlns="http://schemas.openxmlformats.org/spreadsheetml/2006/main" count="714" uniqueCount="638">
  <si>
    <t>Please type a short description of the purpose of the transfer:</t>
  </si>
  <si>
    <t>FTE</t>
  </si>
  <si>
    <t>Days</t>
  </si>
  <si>
    <t>PERS UAL</t>
  </si>
  <si>
    <t>Workers Compensation</t>
  </si>
  <si>
    <t>Unemployment</t>
  </si>
  <si>
    <t>Retiree Health</t>
  </si>
  <si>
    <t>Early Retiree Payments</t>
  </si>
  <si>
    <t>Salary</t>
  </si>
  <si>
    <t>PAT</t>
  </si>
  <si>
    <t>DCU</t>
  </si>
  <si>
    <t>SEIU</t>
  </si>
  <si>
    <t>FICA (Social Security)</t>
  </si>
  <si>
    <t>Account</t>
  </si>
  <si>
    <t>Non- Represented</t>
  </si>
  <si>
    <t>+</t>
  </si>
  <si>
    <t>=</t>
  </si>
  <si>
    <t xml:space="preserve">Name: </t>
  </si>
  <si>
    <t>PERS</t>
  </si>
  <si>
    <t>Total FTE:</t>
  </si>
  <si>
    <t>Union (please select from drop-down list):</t>
  </si>
  <si>
    <t>Fund</t>
  </si>
  <si>
    <t>Dept ID</t>
  </si>
  <si>
    <t>Program</t>
  </si>
  <si>
    <t>Class</t>
  </si>
  <si>
    <t xml:space="preserve"> </t>
  </si>
  <si>
    <t>School Registration#</t>
  </si>
  <si>
    <t>School Dept. ID#</t>
  </si>
  <si>
    <t>School Name</t>
  </si>
  <si>
    <t>Phone Number</t>
  </si>
  <si>
    <t>Program Type</t>
  </si>
  <si>
    <t>Consoldiated Budget Program</t>
  </si>
  <si>
    <t>Ainsworth Elementary School</t>
  </si>
  <si>
    <t>503-916-6288</t>
  </si>
  <si>
    <t>Astor Elementary School</t>
  </si>
  <si>
    <t>503-916-6244</t>
  </si>
  <si>
    <t>Beach Elementary School</t>
  </si>
  <si>
    <t>503-916-6236</t>
  </si>
  <si>
    <t>Boise-Eliot Elementary School</t>
  </si>
  <si>
    <t>503-916-6171</t>
  </si>
  <si>
    <t>Bridlemile Elementary School</t>
  </si>
  <si>
    <t>503-916-6292</t>
  </si>
  <si>
    <t>Buckman Elementary School</t>
  </si>
  <si>
    <t>503-916-6230</t>
  </si>
  <si>
    <t>Capitol Hill Elementary School</t>
  </si>
  <si>
    <t>503-916-6303</t>
  </si>
  <si>
    <t>Chapman Elementary School</t>
  </si>
  <si>
    <t>503-916-6295</t>
  </si>
  <si>
    <t>Chief Joseph Elementary School</t>
  </si>
  <si>
    <t>503-916-6255</t>
  </si>
  <si>
    <t>503-916-6260</t>
  </si>
  <si>
    <t>Forest Park Elementary School</t>
  </si>
  <si>
    <t>503-916-5400</t>
  </si>
  <si>
    <t>Glencoe Elementary School</t>
  </si>
  <si>
    <t>503-916-6207</t>
  </si>
  <si>
    <t>Hayhurst Elementary School</t>
  </si>
  <si>
    <t>503-916-6300</t>
  </si>
  <si>
    <t>Humboldt Elementary School</t>
  </si>
  <si>
    <t>503-916-5468</t>
  </si>
  <si>
    <t>James John Elementary School</t>
  </si>
  <si>
    <t>503-916-6266</t>
  </si>
  <si>
    <t>Markham Elementary School</t>
  </si>
  <si>
    <t>503-916-5681</t>
  </si>
  <si>
    <t>Maplewood Elementary School</t>
  </si>
  <si>
    <t>503-916-6308</t>
  </si>
  <si>
    <t>Rosa Parks Elementary School</t>
  </si>
  <si>
    <t>503-916-6250</t>
  </si>
  <si>
    <t>503-916-5660</t>
  </si>
  <si>
    <t>Peninsula Elementary School</t>
  </si>
  <si>
    <t>503-916-6275</t>
  </si>
  <si>
    <t>Rieke Elementary School</t>
  </si>
  <si>
    <t>503-916-5768</t>
  </si>
  <si>
    <t>Sitton Elementary School</t>
  </si>
  <si>
    <t>503-916-6277</t>
  </si>
  <si>
    <t>Skyline Elementary School</t>
  </si>
  <si>
    <t>503-916-5212</t>
  </si>
  <si>
    <t>Stephenson Elementary School</t>
  </si>
  <si>
    <t>503-916-6318</t>
  </si>
  <si>
    <t>Sunnyside Environmental School</t>
  </si>
  <si>
    <t>503-916-6226</t>
  </si>
  <si>
    <t>Alameda Elementary School</t>
  </si>
  <si>
    <t>503-916-6036</t>
  </si>
  <si>
    <t>Arleta Elementary School</t>
  </si>
  <si>
    <t>503-916-6330</t>
  </si>
  <si>
    <t>Atkinson Elementary School</t>
  </si>
  <si>
    <t>503-916-6333</t>
  </si>
  <si>
    <t>Bridger Elementary School</t>
  </si>
  <si>
    <t>503-916-6336</t>
  </si>
  <si>
    <t>503-916-6431</t>
  </si>
  <si>
    <t>Creston Elementary School</t>
  </si>
  <si>
    <t>503-916-6340</t>
  </si>
  <si>
    <t>Duniway Elementary School</t>
  </si>
  <si>
    <t>503-916-6343</t>
  </si>
  <si>
    <t>Faubion Elementary School</t>
  </si>
  <si>
    <t>503-916-5686</t>
  </si>
  <si>
    <t>Grout Elementary School</t>
  </si>
  <si>
    <t>503-916-6209</t>
  </si>
  <si>
    <t>503-916-6766</t>
  </si>
  <si>
    <t>Kelly Elementary School</t>
  </si>
  <si>
    <t>503-916-6350</t>
  </si>
  <si>
    <t>Irvington Elementary School</t>
  </si>
  <si>
    <t>503-916-6386</t>
  </si>
  <si>
    <t>King Elementary School</t>
  </si>
  <si>
    <t>503-916-6456</t>
  </si>
  <si>
    <t>Lee Elementary School</t>
  </si>
  <si>
    <t>503-916-6445</t>
  </si>
  <si>
    <t>Laurelhurst Elementary School</t>
  </si>
  <si>
    <t>503-916-6210</t>
  </si>
  <si>
    <t>Lent Elementary School</t>
  </si>
  <si>
    <t>503-916-6322</t>
  </si>
  <si>
    <t>Lewis Elementary School</t>
  </si>
  <si>
    <t>503-916-6360</t>
  </si>
  <si>
    <t>Marysville Elementary School</t>
  </si>
  <si>
    <t>503-916-6363</t>
  </si>
  <si>
    <t>Llewellyn Elementary School</t>
  </si>
  <si>
    <t>503-916-6216</t>
  </si>
  <si>
    <t>Richmond Elementary School</t>
  </si>
  <si>
    <t>503-916-6220</t>
  </si>
  <si>
    <t>Rigler Elementary School</t>
  </si>
  <si>
    <t>503-916-6451</t>
  </si>
  <si>
    <t>503-916-6465</t>
  </si>
  <si>
    <t>Sabin Elementary School</t>
  </si>
  <si>
    <t>503-916-6482</t>
  </si>
  <si>
    <t>Scott Elementary School</t>
  </si>
  <si>
    <t>503-916-6369</t>
  </si>
  <si>
    <t>Vernon Elementary School</t>
  </si>
  <si>
    <t>503-916-6415</t>
  </si>
  <si>
    <t>Vestal Elementary School</t>
  </si>
  <si>
    <t>503-916-6437</t>
  </si>
  <si>
    <t>Whitman Elementary School</t>
  </si>
  <si>
    <t>503-916-6370</t>
  </si>
  <si>
    <t>Woodlawn Elementary School</t>
  </si>
  <si>
    <t>503-916-6282</t>
  </si>
  <si>
    <t>Woodmere Elementary School</t>
  </si>
  <si>
    <t>503-916-6373</t>
  </si>
  <si>
    <t>Woodstock Elementary School</t>
  </si>
  <si>
    <t>503-916-6380</t>
  </si>
  <si>
    <t>George Middle School</t>
  </si>
  <si>
    <t>503-916-6262</t>
  </si>
  <si>
    <t>Gray Middle School</t>
  </si>
  <si>
    <t>503-916-5676</t>
  </si>
  <si>
    <t>Jackson Middle School</t>
  </si>
  <si>
    <t>503-916-5600</t>
  </si>
  <si>
    <t>Mt. Tabor Middle School</t>
  </si>
  <si>
    <t>503-916-5646</t>
  </si>
  <si>
    <t>Portsmouth Middle School</t>
  </si>
  <si>
    <t>503-916-5666</t>
  </si>
  <si>
    <t>West Sylvan Middle School</t>
  </si>
  <si>
    <t>503-916-5690</t>
  </si>
  <si>
    <t>Tubman Middle School</t>
  </si>
  <si>
    <t>503-916-5630</t>
  </si>
  <si>
    <t>Beaumont Middle School</t>
  </si>
  <si>
    <t>503-916-5610</t>
  </si>
  <si>
    <t>503-916-5700</t>
  </si>
  <si>
    <t>Fernwood Middle School</t>
  </si>
  <si>
    <t>503-916-6480</t>
  </si>
  <si>
    <t>Hosford Middle School</t>
  </si>
  <si>
    <t>Kellogg Middle School</t>
  </si>
  <si>
    <t>503-916-5707</t>
  </si>
  <si>
    <t>Lane Middle School</t>
  </si>
  <si>
    <t>503-916-6355</t>
  </si>
  <si>
    <t>Sellwood Middle School</t>
  </si>
  <si>
    <t>503-916-5656</t>
  </si>
  <si>
    <t>503-916-5356</t>
  </si>
  <si>
    <t>Benson High School</t>
  </si>
  <si>
    <t>503-916-5100</t>
  </si>
  <si>
    <t>Jefferson High School</t>
  </si>
  <si>
    <t>503-916-5180</t>
  </si>
  <si>
    <t>Lincoln High School</t>
  </si>
  <si>
    <t>503-916-5200</t>
  </si>
  <si>
    <t>503-916-5280</t>
  </si>
  <si>
    <t>Cleveland High School</t>
  </si>
  <si>
    <t>503-916-5120</t>
  </si>
  <si>
    <t>Franklin High School</t>
  </si>
  <si>
    <t>503-916-5140</t>
  </si>
  <si>
    <t>Grant High School</t>
  </si>
  <si>
    <t>503-916-5160</t>
  </si>
  <si>
    <t>503-916-5220</t>
  </si>
  <si>
    <t>503-916-5260</t>
  </si>
  <si>
    <t>Metropolitan Learning Center</t>
  </si>
  <si>
    <t>503-916-5737</t>
  </si>
  <si>
    <t>Winterhaven School</t>
  </si>
  <si>
    <t>503-916-6200</t>
  </si>
  <si>
    <t>503-916-5747</t>
  </si>
  <si>
    <t>Abernethy Elementary  School</t>
  </si>
  <si>
    <t>Salary Amount</t>
  </si>
  <si>
    <t>Transfer From:</t>
  </si>
  <si>
    <t>Transfer To:</t>
  </si>
  <si>
    <t>Total Transfer Amount</t>
  </si>
  <si>
    <t xml:space="preserve">Employee ID as it appears
on the Cost Calculator tab: </t>
  </si>
  <si>
    <t>Amount</t>
  </si>
  <si>
    <t>Account Description</t>
  </si>
  <si>
    <t>Substitutes - Licensed</t>
  </si>
  <si>
    <t>Substitutes - Classified</t>
  </si>
  <si>
    <t>Temporary Misc - Licensed</t>
  </si>
  <si>
    <t>Temporary Misc - Classified</t>
  </si>
  <si>
    <t>ADDITIONAL SALARY</t>
  </si>
  <si>
    <t>Extended Responsibility-LIC</t>
  </si>
  <si>
    <t>Extended Responsibility-CLS</t>
  </si>
  <si>
    <t>Extended Hours</t>
  </si>
  <si>
    <t>Overtime Pay</t>
  </si>
  <si>
    <t>ASSOCIATED PAYROLL COSTS</t>
  </si>
  <si>
    <t>Social Security - FICA</t>
  </si>
  <si>
    <t>OTHER REQUIRED PAYROLL COSTS</t>
  </si>
  <si>
    <t>Workers' Compensation</t>
  </si>
  <si>
    <t>Unemployment Compensation</t>
  </si>
  <si>
    <t>CONTRACTUAL EMPLOYEE BENEFITS</t>
  </si>
  <si>
    <t>Group Health Insurance</t>
  </si>
  <si>
    <t>Other Employer Paid Benefits</t>
  </si>
  <si>
    <t>Retiree Health Insurance</t>
  </si>
  <si>
    <t>DCU Union Contract Items</t>
  </si>
  <si>
    <t>PAT Union Contract Items</t>
  </si>
  <si>
    <t>PAT Union Tuition Reimbursemnt</t>
  </si>
  <si>
    <t>PAT Union Prof Improvement Fds</t>
  </si>
  <si>
    <t>Early Retirement Benefits</t>
  </si>
  <si>
    <t>PFTCE Union Contract Items</t>
  </si>
  <si>
    <t>PURCHASED SERVICES</t>
  </si>
  <si>
    <t>INSTRUCTIONAL PROF &amp; TECH SVCS</t>
  </si>
  <si>
    <t>Instructional Services</t>
  </si>
  <si>
    <t>Instr Program Improvement Svcs</t>
  </si>
  <si>
    <t>Student Services</t>
  </si>
  <si>
    <t>Local Mtgs/Non-Instr Staff Dev</t>
  </si>
  <si>
    <t>Other Instr Prof/Tech Svcs</t>
  </si>
  <si>
    <t>PROPERTY SERVICES</t>
  </si>
  <si>
    <t>Cleaning Services</t>
  </si>
  <si>
    <t>Repairs and Maintenance Svcs</t>
  </si>
  <si>
    <t>Rentals</t>
  </si>
  <si>
    <t>Leased Copy Machines</t>
  </si>
  <si>
    <t>Electricity</t>
  </si>
  <si>
    <t>Fuel</t>
  </si>
  <si>
    <t>Water and Sewage</t>
  </si>
  <si>
    <t>Garbage</t>
  </si>
  <si>
    <t>Other Property Services</t>
  </si>
  <si>
    <t>STUDENT TRANSPORTATION SVCS</t>
  </si>
  <si>
    <t>Reimb - School Bus</t>
  </si>
  <si>
    <t>Reimb - Taxi Cab</t>
  </si>
  <si>
    <t>Reimb - In-Lieu</t>
  </si>
  <si>
    <t>Reimb - Tri-Met</t>
  </si>
  <si>
    <t>Reimb - Field Trips</t>
  </si>
  <si>
    <t>Reimb - Athletic Trips</t>
  </si>
  <si>
    <t>Non-Reimb Student Transport</t>
  </si>
  <si>
    <t>TRAVEL</t>
  </si>
  <si>
    <t>Travel, Local in District</t>
  </si>
  <si>
    <t>Travel, Out of District</t>
  </si>
  <si>
    <t>Travel, Student Activities</t>
  </si>
  <si>
    <t>Other Travel</t>
  </si>
  <si>
    <t>COMMUNICATION</t>
  </si>
  <si>
    <t>Telephone</t>
  </si>
  <si>
    <t>Postage</t>
  </si>
  <si>
    <t>Advertising</t>
  </si>
  <si>
    <t>Printing and Binding</t>
  </si>
  <si>
    <t>OTHER COMMUNICATION SVCS</t>
  </si>
  <si>
    <t>Fax</t>
  </si>
  <si>
    <t>Internet Fees</t>
  </si>
  <si>
    <t>Misc Communication Services</t>
  </si>
  <si>
    <t>Charter Schools</t>
  </si>
  <si>
    <t>TUITION</t>
  </si>
  <si>
    <t>Tuition to Other Dist InState</t>
  </si>
  <si>
    <t>Tuition to Private Schools</t>
  </si>
  <si>
    <t>Tuition - Fees College Credit</t>
  </si>
  <si>
    <t>NON-INSTRUC PROF &amp; TECH SVCS</t>
  </si>
  <si>
    <t>Audit Services</t>
  </si>
  <si>
    <t>Legal Services</t>
  </si>
  <si>
    <t>Architect and Engineering Svcs</t>
  </si>
  <si>
    <t>Negotiation Services</t>
  </si>
  <si>
    <t>Management Services</t>
  </si>
  <si>
    <t>Data Processing Services</t>
  </si>
  <si>
    <t>Election Services</t>
  </si>
  <si>
    <t>Security Services</t>
  </si>
  <si>
    <t>Staff Services</t>
  </si>
  <si>
    <t>Secretarial/Clerical Services</t>
  </si>
  <si>
    <t>Professional Moving Services</t>
  </si>
  <si>
    <t>Professional Health Care Svcs</t>
  </si>
  <si>
    <t>Professional Child Care Svcs</t>
  </si>
  <si>
    <t>Graphic Arts Services</t>
  </si>
  <si>
    <t>Laundering Services</t>
  </si>
  <si>
    <t>Non-Instr Pers/Professional Sv</t>
  </si>
  <si>
    <t>Custodial Services Contract</t>
  </si>
  <si>
    <t>Meal Services</t>
  </si>
  <si>
    <t>PASS THROUGH</t>
  </si>
  <si>
    <t>Pass Through</t>
  </si>
  <si>
    <t>SUPPLIES AND MATERIALS</t>
  </si>
  <si>
    <t>Consumable Supplies</t>
  </si>
  <si>
    <t>Bakery Products-NS Only</t>
  </si>
  <si>
    <t>Dairy Products-NS Only</t>
  </si>
  <si>
    <t>Donated Commodities-NS Only</t>
  </si>
  <si>
    <t>Fruit and Vegetables-NS Only</t>
  </si>
  <si>
    <t>Meat-NS Only</t>
  </si>
  <si>
    <t>Staples-NS Only</t>
  </si>
  <si>
    <t>Food Inventory Adjustm-NS Only</t>
  </si>
  <si>
    <t>Auto Parts, Batteries</t>
  </si>
  <si>
    <t>Tires</t>
  </si>
  <si>
    <t>Gas, Oil, and Lubricants</t>
  </si>
  <si>
    <t>Maintenance Materials</t>
  </si>
  <si>
    <t>Inventory Adjustments</t>
  </si>
  <si>
    <t>Interdepartmental Charges</t>
  </si>
  <si>
    <t>Discounts Taken</t>
  </si>
  <si>
    <t>Library Books</t>
  </si>
  <si>
    <t>Periodicals</t>
  </si>
  <si>
    <t>NUTRITION SERVICES FOOD</t>
  </si>
  <si>
    <t>Purchased Food-NS Only</t>
  </si>
  <si>
    <t>Food Inventory Adj.-NS Only</t>
  </si>
  <si>
    <t>Bakery Products - NS Only</t>
  </si>
  <si>
    <t>Dairy Products - NS Only</t>
  </si>
  <si>
    <t>Fruit &amp; Vegetables - NS Only</t>
  </si>
  <si>
    <t>Meat - NS Only</t>
  </si>
  <si>
    <t>Staples - NS Only</t>
  </si>
  <si>
    <t>Donated Commodity -NS Only</t>
  </si>
  <si>
    <t>Non-Consumable Supplies</t>
  </si>
  <si>
    <t>Minor Equipment - Tagged</t>
  </si>
  <si>
    <t>Computer Software</t>
  </si>
  <si>
    <t>CAPITAL OUTLAY</t>
  </si>
  <si>
    <t>Land Acquisition</t>
  </si>
  <si>
    <t>Building Acquisition</t>
  </si>
  <si>
    <t>Improvements - Not Buildings</t>
  </si>
  <si>
    <t>EQUIPMENT</t>
  </si>
  <si>
    <t>Initial and Addl Equipment</t>
  </si>
  <si>
    <t>Vehicles</t>
  </si>
  <si>
    <t>TECHNOLOGY</t>
  </si>
  <si>
    <t>Computers</t>
  </si>
  <si>
    <t>Printers</t>
  </si>
  <si>
    <t>Misc Other Technology</t>
  </si>
  <si>
    <t>DEPRECIABLE BUSES/GARAGES</t>
  </si>
  <si>
    <t>Buses/Capital Bus Improvements</t>
  </si>
  <si>
    <t>Other Capital Outlay</t>
  </si>
  <si>
    <t>OTHER OBJECTS</t>
  </si>
  <si>
    <t>Redemption of Principal</t>
  </si>
  <si>
    <t>Interest</t>
  </si>
  <si>
    <t>Interest (Except Bus/Garage)</t>
  </si>
  <si>
    <t>Interest - Bus/Garage</t>
  </si>
  <si>
    <t>Fiscal Charges</t>
  </si>
  <si>
    <t>Bad Debt Expense</t>
  </si>
  <si>
    <t>Administrative Write-Off</t>
  </si>
  <si>
    <t>Dues and Fees</t>
  </si>
  <si>
    <t>INSURANCE AND JUDGMENTS</t>
  </si>
  <si>
    <t>Liability Insurance</t>
  </si>
  <si>
    <t>Fidelity Bond Premiums</t>
  </si>
  <si>
    <t>Property Insurance Premiums</t>
  </si>
  <si>
    <t>Student Insurance Premiums</t>
  </si>
  <si>
    <t>Judgmnts&amp;Settlemnts Against</t>
  </si>
  <si>
    <t>Worker's Comp Claim Expense</t>
  </si>
  <si>
    <t>Workers' Comp Recovery</t>
  </si>
  <si>
    <t>Worker's Comp Assessment</t>
  </si>
  <si>
    <t>Deductible Insurance Loss</t>
  </si>
  <si>
    <t>Property Damage Recovery</t>
  </si>
  <si>
    <t>Fire Loss Recovery</t>
  </si>
  <si>
    <t>Auto Loss Recovery</t>
  </si>
  <si>
    <t>Liability Loss Recovery</t>
  </si>
  <si>
    <t>TAXES AND LICENSES</t>
  </si>
  <si>
    <t>Permits</t>
  </si>
  <si>
    <t>Public Assessments</t>
  </si>
  <si>
    <t>PERS UAL Lump Payment</t>
  </si>
  <si>
    <t>Grant Indirect Charges</t>
  </si>
  <si>
    <t>TRANSFERS</t>
  </si>
  <si>
    <t>Transfers to Other Funds</t>
  </si>
  <si>
    <t>Pass-Through</t>
  </si>
  <si>
    <t>OTHER USES OF FUNDS</t>
  </si>
  <si>
    <t>Operating Contingency</t>
  </si>
  <si>
    <t>Reserved for Next Year</t>
  </si>
  <si>
    <t>Accounts</t>
  </si>
  <si>
    <t>Programs</t>
  </si>
  <si>
    <t>INSTRUCTIONAL SUB ROLLUP</t>
  </si>
  <si>
    <t>1000A</t>
  </si>
  <si>
    <t>Instructional Subs</t>
  </si>
  <si>
    <t>1000B</t>
  </si>
  <si>
    <t>Unassigned Teachers</t>
  </si>
  <si>
    <t>PRIMARY, K-3</t>
  </si>
  <si>
    <t>Primary, 1-3</t>
  </si>
  <si>
    <t xml:space="preserve">Primary, 1-3 Homeroom </t>
  </si>
  <si>
    <t xml:space="preserve">  </t>
  </si>
  <si>
    <t xml:space="preserve">Kindergarten Homeroom </t>
  </si>
  <si>
    <t xml:space="preserve">INTERMEDIATE PROGRAMS, 4-5  </t>
  </si>
  <si>
    <t>Intermediate, 4-5</t>
  </si>
  <si>
    <t xml:space="preserve">Intermediate, 4-5 Homeroom  </t>
  </si>
  <si>
    <t xml:space="preserve">ELEMENTARY EXTRA CURRICULAR </t>
  </si>
  <si>
    <t>School Activities</t>
  </si>
  <si>
    <t>MIDDLE SCHOOL PROGRAMS</t>
  </si>
  <si>
    <t>Middle School Programs</t>
  </si>
  <si>
    <t>Middle School Homeroom</t>
  </si>
  <si>
    <t>MIDDLE SCHOOL EXTR</t>
  </si>
  <si>
    <t xml:space="preserve">HIGH SCHOOL PROGRAMS  </t>
  </si>
  <si>
    <t xml:space="preserve">High School Programs  </t>
  </si>
  <si>
    <t xml:space="preserve">High School Homeroom  </t>
  </si>
  <si>
    <t>HIGH SCHOOL EXTRA</t>
  </si>
  <si>
    <t>Athletic Activities Svcs</t>
  </si>
  <si>
    <t>PRE-KINDERGARTEN PROGRAMS</t>
  </si>
  <si>
    <t>Early Childhood Ed Ctr</t>
  </si>
  <si>
    <t xml:space="preserve">HeadStart </t>
  </si>
  <si>
    <t>SPECIAL PROGRAMS</t>
  </si>
  <si>
    <t>Talented And Gifted (TAG)</t>
  </si>
  <si>
    <t xml:space="preserve">RESTRICTIVE PROGRAMS  </t>
  </si>
  <si>
    <t xml:space="preserve">Restrictive Programs  </t>
  </si>
  <si>
    <t>Functional Living</t>
  </si>
  <si>
    <t>SLC-Academic</t>
  </si>
  <si>
    <t xml:space="preserve">SLC-Life Skills </t>
  </si>
  <si>
    <t>SLC-Behavior</t>
  </si>
  <si>
    <t xml:space="preserve">SLC-ILC-Intensive Learning  </t>
  </si>
  <si>
    <t xml:space="preserve">Deaf/Hard of Hearing  </t>
  </si>
  <si>
    <t>Behavioral &amp; Transitional</t>
  </si>
  <si>
    <t>SLC-Devel. Kindergarten</t>
  </si>
  <si>
    <t>SLC-Life Skills/CTC</t>
  </si>
  <si>
    <t>Life Skills With Nursing</t>
  </si>
  <si>
    <t>Direction Services</t>
  </si>
  <si>
    <t>Out of District Programs</t>
  </si>
  <si>
    <t>Home Instruction</t>
  </si>
  <si>
    <t xml:space="preserve">Extended School Year  </t>
  </si>
  <si>
    <t>Behavior Intervntn Clsrm</t>
  </si>
  <si>
    <t>Skilled Nursng Care</t>
  </si>
  <si>
    <t xml:space="preserve">Assistive Technology  </t>
  </si>
  <si>
    <t xml:space="preserve">Other Individualized  </t>
  </si>
  <si>
    <t>LESS RESTRICTIVE PROGRAMS</t>
  </si>
  <si>
    <t xml:space="preserve">Resource Center Classrooms  </t>
  </si>
  <si>
    <t>Instructional Specialists</t>
  </si>
  <si>
    <t>Individual EAs - Gen Ed</t>
  </si>
  <si>
    <t xml:space="preserve">Vision Services </t>
  </si>
  <si>
    <t xml:space="preserve">Interpreter Services  </t>
  </si>
  <si>
    <t>Behavior Program - Less</t>
  </si>
  <si>
    <t>Deaf/Blind Program</t>
  </si>
  <si>
    <t>Orthopedic Services</t>
  </si>
  <si>
    <t>Less Restrictive Programs</t>
  </si>
  <si>
    <t xml:space="preserve">Deaf/HoH Itinerant Services </t>
  </si>
  <si>
    <t xml:space="preserve">Autism Services </t>
  </si>
  <si>
    <t>EARLY INTERVENTION</t>
  </si>
  <si>
    <t>SKIP Screening (Birth-5)</t>
  </si>
  <si>
    <t>MESD EI Evaluations</t>
  </si>
  <si>
    <t xml:space="preserve">ECSE Evaluation </t>
  </si>
  <si>
    <t>EI/ECSE</t>
  </si>
  <si>
    <t>Subcontractor Contracts</t>
  </si>
  <si>
    <t xml:space="preserve">Portland Early  </t>
  </si>
  <si>
    <t>Albina Head Start</t>
  </si>
  <si>
    <t>PEIP - Peer Tuition</t>
  </si>
  <si>
    <t>REMEDIATION</t>
  </si>
  <si>
    <t>Title I</t>
  </si>
  <si>
    <t>Title I - Supplemental Ed</t>
  </si>
  <si>
    <t xml:space="preserve">Title I - Teacher Prof Dev  </t>
  </si>
  <si>
    <t>Title I - HR Training on</t>
  </si>
  <si>
    <t xml:space="preserve">Title I - Proj Return </t>
  </si>
  <si>
    <t xml:space="preserve">Title I Summer School </t>
  </si>
  <si>
    <t>Title I - School Choice</t>
  </si>
  <si>
    <t xml:space="preserve">Title I - Performance </t>
  </si>
  <si>
    <t xml:space="preserve">Title I - Accelerated </t>
  </si>
  <si>
    <t xml:space="preserve">ALTERNATIVE EDUCATION </t>
  </si>
  <si>
    <t xml:space="preserve">Public Alternative Programs </t>
  </si>
  <si>
    <t>PRIVATE ALTERNATIVE</t>
  </si>
  <si>
    <t>Community-Based Programs</t>
  </si>
  <si>
    <t xml:space="preserve">DISTRICT ALTERNATIVE  </t>
  </si>
  <si>
    <t>Delayed Expulsion School</t>
  </si>
  <si>
    <t>Classroom Alternative Ed</t>
  </si>
  <si>
    <t>Evening Programs</t>
  </si>
  <si>
    <t>Indian Education</t>
  </si>
  <si>
    <t>Targeted Transition</t>
  </si>
  <si>
    <t xml:space="preserve">Charter Schools </t>
  </si>
  <si>
    <t>Contract Programs</t>
  </si>
  <si>
    <t>Alternative Ed-Instruc</t>
  </si>
  <si>
    <t>DESIGNATED PROGRAMS</t>
  </si>
  <si>
    <t>ENGLISH SECOND LANGUAGE</t>
  </si>
  <si>
    <t>ESL/Bilingual--Elem</t>
  </si>
  <si>
    <t xml:space="preserve">ESL/Bilingual--Middle </t>
  </si>
  <si>
    <t>ESL/Bilingual--High</t>
  </si>
  <si>
    <t>Bilingual Assessment Svcs</t>
  </si>
  <si>
    <t xml:space="preserve">TEEN PARENT PROGRAMS  </t>
  </si>
  <si>
    <t xml:space="preserve">Parent Ed/Pregnancy Prevent </t>
  </si>
  <si>
    <t>Teen Parenting Services</t>
  </si>
  <si>
    <t>Migrant Education</t>
  </si>
  <si>
    <t xml:space="preserve">Private School Instruction  </t>
  </si>
  <si>
    <t>Section 504/ADA Accom in</t>
  </si>
  <si>
    <t>SUMMER SCHOOL PROGRAMS</t>
  </si>
  <si>
    <t>Summer School, Interm 4-5</t>
  </si>
  <si>
    <t xml:space="preserve">Summer School, Middle </t>
  </si>
  <si>
    <t>Summer School, High</t>
  </si>
  <si>
    <t xml:space="preserve">Summer School, Primary K-3  </t>
  </si>
  <si>
    <t xml:space="preserve">General Classroom </t>
  </si>
  <si>
    <t>Core Area/Block Classes</t>
  </si>
  <si>
    <t>Pre-Kindergarten Programs</t>
  </si>
  <si>
    <t>English/Lang Arts/Literacy</t>
  </si>
  <si>
    <t>Social Studies</t>
  </si>
  <si>
    <t>Science</t>
  </si>
  <si>
    <t>THE ARTS</t>
  </si>
  <si>
    <t>Art</t>
  </si>
  <si>
    <t>Dance</t>
  </si>
  <si>
    <t>Drama</t>
  </si>
  <si>
    <t>Music-Instrumental &amp; Vocal</t>
  </si>
  <si>
    <t>Driver Education</t>
  </si>
  <si>
    <t>Mathematics</t>
  </si>
  <si>
    <t>Health Education</t>
  </si>
  <si>
    <t>Physical Education</t>
  </si>
  <si>
    <t>Second Language</t>
  </si>
  <si>
    <t>Language Immersion</t>
  </si>
  <si>
    <t>ATHLETICS</t>
  </si>
  <si>
    <t>Tennis</t>
  </si>
  <si>
    <t>Swimming</t>
  </si>
  <si>
    <t>Golf</t>
  </si>
  <si>
    <t xml:space="preserve">Othr Xtra-Curric Student </t>
  </si>
  <si>
    <t>Technology</t>
  </si>
  <si>
    <t>CAREER RELATED LEARNING</t>
  </si>
  <si>
    <t>Business Education</t>
  </si>
  <si>
    <t>Business/Accounting</t>
  </si>
  <si>
    <t>Careers</t>
  </si>
  <si>
    <t>Family and Consumer Studies</t>
  </si>
  <si>
    <t>Marketing</t>
  </si>
  <si>
    <t>Partnership Projects</t>
  </si>
  <si>
    <t>OTHER PROGRAMS</t>
  </si>
  <si>
    <t>Equity Education</t>
  </si>
  <si>
    <t>Industrial Education</t>
  </si>
  <si>
    <t>Interdisciplinary Program</t>
  </si>
  <si>
    <t>Vocational Education</t>
  </si>
  <si>
    <t>Health Occupations</t>
  </si>
  <si>
    <t>International Baccalaureate</t>
  </si>
  <si>
    <t>Outdoor Education</t>
  </si>
  <si>
    <t>AVID</t>
  </si>
  <si>
    <t xml:space="preserve">Non Instruc Staff </t>
  </si>
  <si>
    <t xml:space="preserve">Maintenance Of Effort </t>
  </si>
  <si>
    <t>Targeted Staff Development</t>
  </si>
  <si>
    <t>School Improvement Fund</t>
  </si>
  <si>
    <t>Arts and Communication</t>
  </si>
  <si>
    <t>Business and Management</t>
  </si>
  <si>
    <t>Health Services</t>
  </si>
  <si>
    <t>Human Resources</t>
  </si>
  <si>
    <t xml:space="preserve">Industrial/Engineering </t>
  </si>
  <si>
    <t>Natural Resources Systems</t>
  </si>
  <si>
    <t>No SubClass</t>
  </si>
  <si>
    <t>Prepared by:</t>
  </si>
  <si>
    <t>Administrator Approval:</t>
  </si>
  <si>
    <t>Budget Office Approval:</t>
  </si>
  <si>
    <t>Date:</t>
  </si>
  <si>
    <t>Library/Media Services</t>
  </si>
  <si>
    <t>School Administrative Services</t>
  </si>
  <si>
    <t>Invalid Program Code</t>
  </si>
  <si>
    <t>Invalid Account Code</t>
  </si>
  <si>
    <t>FTE to be funded by the source in question</t>
  </si>
  <si>
    <t>Textbook Expansion</t>
  </si>
  <si>
    <t>Textbook Adoption</t>
  </si>
  <si>
    <t>Textbook Replacement</t>
  </si>
  <si>
    <t xml:space="preserve">Emp ID: </t>
  </si>
  <si>
    <t>Basic Employee Information</t>
  </si>
  <si>
    <t>Salary Calculation</t>
  </si>
  <si>
    <t>Hourly Rate</t>
  </si>
  <si>
    <t>x</t>
  </si>
  <si>
    <t>Number of Days</t>
  </si>
  <si>
    <t>Fringe Calculation</t>
  </si>
  <si>
    <t>FICA</t>
  </si>
  <si>
    <t>Worker's Comp</t>
  </si>
  <si>
    <t>Other Employer Pd</t>
  </si>
  <si>
    <t>Early Retirement</t>
  </si>
  <si>
    <t>ATU</t>
  </si>
  <si>
    <t>Other Employer Paid</t>
  </si>
  <si>
    <t>Cost to the source in question</t>
  </si>
  <si>
    <t>Total Cost</t>
  </si>
  <si>
    <t>Click here to proceed to the Consolidated Budget Conversion Form</t>
  </si>
  <si>
    <t>Total Cost:</t>
  </si>
  <si>
    <t>E</t>
  </si>
  <si>
    <t>D</t>
  </si>
  <si>
    <t>PeopleSoft Grade</t>
  </si>
  <si>
    <t>C</t>
  </si>
  <si>
    <t>PeopleSoft
HRMS Step</t>
  </si>
  <si>
    <t>Step</t>
  </si>
  <si>
    <t>BA+0</t>
  </si>
  <si>
    <t>BA+15</t>
  </si>
  <si>
    <t>BA+30</t>
  </si>
  <si>
    <t>BA+45</t>
  </si>
  <si>
    <t>BA+60
M+0</t>
  </si>
  <si>
    <t>BA+75
M+15</t>
  </si>
  <si>
    <t>BA+90
M+30</t>
  </si>
  <si>
    <t>BA+105
M+45</t>
  </si>
  <si>
    <t>G</t>
  </si>
  <si>
    <t>A</t>
  </si>
  <si>
    <t>B</t>
  </si>
  <si>
    <t>F</t>
  </si>
  <si>
    <t>H</t>
  </si>
  <si>
    <t>I</t>
  </si>
  <si>
    <t>J</t>
  </si>
  <si>
    <t>K</t>
  </si>
  <si>
    <t>L</t>
  </si>
  <si>
    <t>PLUS $0.70/HR FOR EARNED DOCTORATE IN FIELD RELATED TO ASSIGNMENT</t>
  </si>
  <si>
    <t>ESL/Bilingual EA</t>
  </si>
  <si>
    <t>Step 1</t>
  </si>
  <si>
    <t>Step 2</t>
  </si>
  <si>
    <t>Step 3</t>
  </si>
  <si>
    <t>Step 4</t>
  </si>
  <si>
    <t>Step 5</t>
  </si>
  <si>
    <t>Step 6</t>
  </si>
  <si>
    <t>Step 7</t>
  </si>
  <si>
    <t>Step 8</t>
  </si>
  <si>
    <t>Step 9</t>
  </si>
  <si>
    <t>General EA</t>
  </si>
  <si>
    <t>Community Agent</t>
  </si>
  <si>
    <t>Campus Monitor</t>
  </si>
  <si>
    <t>Library Assistant I</t>
  </si>
  <si>
    <t>Library Assistant II</t>
  </si>
  <si>
    <t>Instr. Tech. Asst.</t>
  </si>
  <si>
    <t>Book Clerk</t>
  </si>
  <si>
    <t>Comm. Agent +$265*</t>
  </si>
  <si>
    <t>Campus Mon. +$265*</t>
  </si>
  <si>
    <t>* Campus Monitors and Community Agents who complete 15 hours off duty of related in-service training and provide documentation to Human Resources shall receive an additional $265 above their annual salary.</t>
  </si>
  <si>
    <t>All hourly rates are subject to change as contract negotiations continue. Please contact your Budget Analyst or HR Representative if an hourly rate for the employee group you're looking for is not included in these tables.</t>
  </si>
  <si>
    <t>Click here to return to the Employee Cost Calculator</t>
  </si>
  <si>
    <t>Cost to other funding sources</t>
  </si>
  <si>
    <t>Position Title:</t>
  </si>
  <si>
    <t>Work Year:</t>
  </si>
  <si>
    <t xml:space="preserve">Position Title as it appears
on the Cost Calculator tab: </t>
  </si>
  <si>
    <t>M</t>
  </si>
  <si>
    <t>PFSP</t>
  </si>
  <si>
    <t>Hourly Rate Schedules for Teachers and Selected PFSP Members</t>
  </si>
  <si>
    <t>Click here to find hourly rates for common PAT and PFSP employee groups</t>
  </si>
  <si>
    <t>Estimated Hourly Rate Schedule for PAT Employees, 2014-15</t>
  </si>
  <si>
    <t>Estimated Hourly Rate Schedule for Selected PFSP Member Groups, 2014-15</t>
  </si>
  <si>
    <t>Ockley Green Middle School</t>
  </si>
  <si>
    <t>Roseway Heights Middle School</t>
  </si>
  <si>
    <t>503-916-6765</t>
  </si>
  <si>
    <t>Rose City Park Elementary School</t>
  </si>
  <si>
    <t>Cesar Chavez Elementary School</t>
  </si>
  <si>
    <t>Beverly Cleary Elementary School</t>
  </si>
  <si>
    <t>daVinci Arts Middle School</t>
  </si>
  <si>
    <t>Roosevelt High School</t>
  </si>
  <si>
    <t>Alliance High School</t>
  </si>
  <si>
    <t>ACCESS Program</t>
  </si>
  <si>
    <t>Please enter the employee's 
Function and Area codes:</t>
  </si>
  <si>
    <t>Please enter your school's Department ID:</t>
  </si>
  <si>
    <t>Senior Director Approval:</t>
  </si>
  <si>
    <t>Click here for instructions on how to run an EBVL Report</t>
  </si>
  <si>
    <t xml:space="preserve">Please use the EBVL (Employee Budget Verification List) to verify the hourly rate of the employee. </t>
  </si>
  <si>
    <t>https://www.pps.net/Page/1209</t>
  </si>
  <si>
    <t>Group Health</t>
  </si>
  <si>
    <t>PFMLA</t>
  </si>
  <si>
    <t xml:space="preserve">Please enter the Object
code to transfer funds from: </t>
  </si>
  <si>
    <t>Clark Elementary School</t>
  </si>
  <si>
    <t>Harrison Park Middle School</t>
  </si>
  <si>
    <t>McDaniel High School</t>
  </si>
  <si>
    <t>Wells-Barnett High School</t>
  </si>
  <si>
    <t>Odyssey Program</t>
  </si>
  <si>
    <t>503-916-2000</t>
  </si>
  <si>
    <t>Paid Family Medical Leave</t>
  </si>
  <si>
    <t>Employee Cost Calculation Form for Fiscal Year 2025-26</t>
  </si>
  <si>
    <t>2025-26 Adopted Fringe Rates</t>
  </si>
  <si>
    <t>2025-26 Adopted Group Health Rates by Union</t>
  </si>
  <si>
    <t>School Consolidated Budget to FTE 
Conversion Request Form for Fiscal Year 2025-26</t>
  </si>
  <si>
    <r>
      <t>Salary Schedules are available on the</t>
    </r>
    <r>
      <rPr>
        <b/>
        <sz val="11"/>
        <color rgb="FF000000"/>
        <rFont val="Arial"/>
        <family val="2"/>
      </rPr>
      <t xml:space="preserve"> Employee Labor Relations</t>
    </r>
    <r>
      <rPr>
        <sz val="11"/>
        <color rgb="FF000000"/>
        <rFont val="Arial"/>
        <family val="2"/>
      </rPr>
      <t xml:space="preserve"> web page:  </t>
    </r>
  </si>
  <si>
    <t xml:space="preserve">https://www.pps.net/cms/lib/OR01913224/Centricity/Domain/214/EBVL%20Instructions.pdf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</si>
</sst>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7" formatCode="&quot;$&quot;#,##0.00_);\(&quot;$&quot;#,##0.00\)"/>
    <numFmt numFmtId="43" formatCode="_(* #,##0.00_);_(* \(#,##0.00\);_(* &quot;-&quot;??_);_(@_)"/>
    <numFmt numFmtId="164" formatCode="&quot;$&quot;#,##0\ ;\(&quot;$&quot;#,##0\)"/>
    <numFmt numFmtId="165" formatCode="&quot;$&quot;#,##0"/>
    <numFmt numFmtId="166" formatCode="0.000"/>
    <numFmt numFmtId="167" formatCode="000000"/>
    <numFmt numFmtId="168" formatCode="000"/>
    <numFmt numFmtId="169" formatCode="0000"/>
    <numFmt numFmtId="170" formatCode="00000"/>
    <numFmt numFmtId="171" formatCode="#,##0.000_);[Red]\(#,##0.000\)"/>
    <numFmt numFmtId="172" formatCode="0.000_);\(0.000\)"/>
  </numFmts>
  <fonts count="39" x14ac:knownFonts="1">
    <font>
      <sz val="10"/>
      <name val="Arial"/>
    </font>
    <font>
      <sz val="10"/>
      <name val="Arial"/>
      <family val="2"/>
    </font>
    <font>
      <b/>
      <sz val="10"/>
      <name val="Arial"/>
      <family val="2"/>
    </font>
    <font>
      <sz val="8"/>
      <name val="Arial"/>
      <family val="2"/>
    </font>
    <font>
      <sz val="10"/>
      <name val="Arial"/>
      <family val="2"/>
    </font>
    <font>
      <b/>
      <sz val="8"/>
      <name val="Arial"/>
      <family val="2"/>
    </font>
    <font>
      <i/>
      <sz val="10"/>
      <name val="Arial"/>
      <family val="2"/>
    </font>
    <font>
      <sz val="9"/>
      <name val="Arial"/>
      <family val="2"/>
    </font>
    <font>
      <b/>
      <sz val="14"/>
      <name val="Arial"/>
      <family val="2"/>
    </font>
    <font>
      <sz val="14"/>
      <name val="Arial"/>
      <family val="2"/>
    </font>
    <font>
      <sz val="12"/>
      <name val="Arial"/>
      <family val="2"/>
    </font>
    <font>
      <b/>
      <sz val="12"/>
      <name val="Arial"/>
      <family val="2"/>
    </font>
    <font>
      <sz val="10"/>
      <name val="Helvetica"/>
      <family val="2"/>
    </font>
    <font>
      <b/>
      <sz val="18"/>
      <name val="Arial"/>
      <family val="2"/>
    </font>
    <font>
      <b/>
      <sz val="12"/>
      <name val="Arial"/>
      <family val="2"/>
    </font>
    <font>
      <u/>
      <sz val="7.5"/>
      <color indexed="12"/>
      <name val="Helvetica"/>
      <family val="2"/>
    </font>
    <font>
      <sz val="10"/>
      <name val="MS Sans Serif"/>
      <family val="2"/>
    </font>
    <font>
      <b/>
      <sz val="10"/>
      <name val="MS Sans Serif"/>
      <family val="2"/>
    </font>
    <font>
      <sz val="11"/>
      <name val="Arial"/>
      <family val="2"/>
    </font>
    <font>
      <b/>
      <sz val="11"/>
      <name val="Arial"/>
      <family val="2"/>
    </font>
    <font>
      <sz val="10"/>
      <color indexed="9"/>
      <name val="Arial"/>
      <family val="2"/>
    </font>
    <font>
      <b/>
      <sz val="9"/>
      <color indexed="81"/>
      <name val="Tahoma"/>
      <family val="2"/>
    </font>
    <font>
      <sz val="9"/>
      <color indexed="81"/>
      <name val="Tahoma"/>
      <family val="2"/>
    </font>
    <font>
      <b/>
      <sz val="11"/>
      <color indexed="10"/>
      <name val="Arial"/>
      <family val="2"/>
    </font>
    <font>
      <sz val="12"/>
      <name val="Arial"/>
      <family val="2"/>
    </font>
    <font>
      <sz val="11"/>
      <name val="Arial"/>
      <family val="2"/>
    </font>
    <font>
      <sz val="8"/>
      <color indexed="8"/>
      <name val="Arial"/>
      <family val="2"/>
    </font>
    <font>
      <b/>
      <i/>
      <sz val="10"/>
      <name val="Arial"/>
      <family val="2"/>
    </font>
    <font>
      <sz val="10"/>
      <color indexed="9"/>
      <name val="Arial"/>
      <family val="2"/>
    </font>
    <font>
      <i/>
      <sz val="11"/>
      <name val="Arial"/>
      <family val="2"/>
    </font>
    <font>
      <i/>
      <sz val="11"/>
      <color indexed="12"/>
      <name val="Arial"/>
      <family val="2"/>
    </font>
    <font>
      <b/>
      <sz val="15"/>
      <name val="Arial"/>
      <family val="2"/>
    </font>
    <font>
      <b/>
      <sz val="10"/>
      <color indexed="10"/>
      <name val="Arial"/>
      <family val="2"/>
    </font>
    <font>
      <sz val="15"/>
      <name val="Arial"/>
      <family val="2"/>
    </font>
    <font>
      <sz val="11"/>
      <color rgb="FF000000"/>
      <name val="Arial"/>
      <family val="2"/>
    </font>
    <font>
      <b/>
      <i/>
      <sz val="11"/>
      <name val="Arial"/>
      <family val="2"/>
    </font>
    <font>
      <b/>
      <sz val="11"/>
      <color rgb="FF000000"/>
      <name val="Arial"/>
      <family val="2"/>
    </font>
    <font>
      <b/>
      <u/>
      <sz val="11"/>
      <color indexed="12"/>
      <name val="Arial"/>
      <family val="2"/>
    </font>
    <font>
      <u/>
      <sz val="11"/>
      <color indexed="12"/>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s>
  <borders count="81">
    <border>
      <left/>
      <right/>
      <top/>
      <bottom/>
      <diagonal/>
    </border>
    <border>
      <left/>
      <right/>
      <top/>
      <bottom style="medium">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18">
    <xf numFmtId="0" fontId="0" fillId="0" borderId="0"/>
    <xf numFmtId="43" fontId="1" fillId="0" borderId="0" applyFont="0" applyFill="0" applyBorder="0" applyAlignment="0" applyProtection="0"/>
    <xf numFmtId="3" fontId="12" fillId="0" borderId="0" applyFont="0" applyFill="0" applyBorder="0" applyAlignment="0" applyProtection="0"/>
    <xf numFmtId="164" fontId="12" fillId="0" borderId="0" applyFont="0" applyFill="0" applyBorder="0" applyAlignment="0" applyProtection="0"/>
    <xf numFmtId="0" fontId="12" fillId="0" borderId="0" applyFont="0" applyFill="0" applyBorder="0" applyAlignment="0" applyProtection="0"/>
    <xf numFmtId="2"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 fillId="0" borderId="0"/>
    <xf numFmtId="0" fontId="12" fillId="0" borderId="0"/>
    <xf numFmtId="0" fontId="12" fillId="0" borderId="0"/>
    <xf numFmtId="0" fontId="1" fillId="0" borderId="0"/>
    <xf numFmtId="9" fontId="1" fillId="0" borderId="0" applyFont="0" applyFill="0" applyBorder="0" applyAlignment="0" applyProtection="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17" fillId="0" borderId="1">
      <alignment horizontal="center"/>
    </xf>
    <xf numFmtId="0" fontId="12" fillId="0" borderId="2" applyNumberFormat="0" applyFont="0" applyFill="0" applyAlignment="0" applyProtection="0"/>
  </cellStyleXfs>
  <cellXfs count="345">
    <xf numFmtId="0" fontId="0" fillId="0" borderId="0" xfId="0"/>
    <xf numFmtId="0" fontId="0" fillId="0" borderId="0" xfId="0" applyAlignment="1" applyProtection="1">
      <alignment vertical="center"/>
    </xf>
    <xf numFmtId="0" fontId="0" fillId="0" borderId="0" xfId="0" applyAlignment="1" applyProtection="1">
      <alignment horizontal="left"/>
    </xf>
    <xf numFmtId="0" fontId="0" fillId="0" borderId="0" xfId="0" applyAlignment="1" applyProtection="1">
      <alignment vertical="center" wrapText="1"/>
    </xf>
    <xf numFmtId="0" fontId="0" fillId="0" borderId="0" xfId="0" applyAlignment="1" applyProtection="1">
      <alignment horizontal="left" vertical="center"/>
    </xf>
    <xf numFmtId="0" fontId="0" fillId="0" borderId="0" xfId="0" applyProtection="1"/>
    <xf numFmtId="0" fontId="10" fillId="0" borderId="0" xfId="0" applyFont="1" applyAlignment="1" applyProtection="1">
      <alignment vertical="center"/>
    </xf>
    <xf numFmtId="0" fontId="2" fillId="0" borderId="0" xfId="0" applyFont="1" applyAlignment="1" applyProtection="1">
      <alignment horizontal="right" vertical="center"/>
    </xf>
    <xf numFmtId="0" fontId="0" fillId="0" borderId="0" xfId="0" quotePrefix="1" applyAlignment="1" applyProtection="1">
      <alignment vertical="center"/>
    </xf>
    <xf numFmtId="6" fontId="4" fillId="0" borderId="0" xfId="0" applyNumberFormat="1" applyFont="1" applyAlignment="1" applyProtection="1">
      <alignment horizontal="right" vertical="center"/>
    </xf>
    <xf numFmtId="0" fontId="0" fillId="0" borderId="0" xfId="0" applyAlignment="1" applyProtection="1"/>
    <xf numFmtId="0" fontId="20" fillId="0" borderId="0" xfId="0" applyFont="1" applyAlignment="1" applyProtection="1">
      <alignment horizontal="right" vertical="center" wrapText="1"/>
    </xf>
    <xf numFmtId="0" fontId="20" fillId="0" borderId="0" xfId="0" applyFont="1" applyAlignment="1" applyProtection="1">
      <alignment horizontal="right" vertical="center"/>
    </xf>
    <xf numFmtId="6" fontId="8" fillId="2" borderId="3" xfId="0" applyNumberFormat="1" applyFont="1" applyFill="1" applyBorder="1" applyAlignment="1" applyProtection="1">
      <alignment horizontal="right" vertical="center"/>
    </xf>
    <xf numFmtId="0" fontId="0" fillId="0" borderId="0" xfId="0" quotePrefix="1" applyAlignment="1" applyProtection="1">
      <alignment horizontal="center" vertical="center"/>
    </xf>
    <xf numFmtId="6" fontId="4" fillId="0" borderId="0" xfId="0" quotePrefix="1" applyNumberFormat="1" applyFont="1" applyBorder="1" applyAlignment="1" applyProtection="1">
      <alignment horizontal="center" vertical="center"/>
    </xf>
    <xf numFmtId="6" fontId="2" fillId="0" borderId="0" xfId="0" applyNumberFormat="1" applyFont="1" applyBorder="1" applyAlignment="1" applyProtection="1">
      <alignment horizontal="right" vertical="center"/>
    </xf>
    <xf numFmtId="6" fontId="4" fillId="0" borderId="4" xfId="0" applyNumberFormat="1" applyFont="1" applyBorder="1" applyAlignment="1" applyProtection="1">
      <alignment horizontal="right" vertical="center"/>
    </xf>
    <xf numFmtId="0" fontId="0" fillId="0" borderId="0" xfId="0" applyBorder="1" applyProtection="1"/>
    <xf numFmtId="0" fontId="2" fillId="0" borderId="0" xfId="0" applyNumberFormat="1" applyFont="1" applyBorder="1" applyAlignment="1" applyProtection="1">
      <alignment horizontal="left"/>
    </xf>
    <xf numFmtId="170" fontId="0" fillId="0" borderId="0" xfId="0" applyNumberFormat="1" applyBorder="1" applyProtection="1"/>
    <xf numFmtId="0" fontId="2" fillId="0" borderId="0" xfId="0" applyNumberFormat="1" applyFont="1" applyBorder="1" applyAlignment="1" applyProtection="1">
      <alignment horizontal="left" indent="1"/>
    </xf>
    <xf numFmtId="0" fontId="2" fillId="0" borderId="0" xfId="0" applyNumberFormat="1" applyFont="1" applyBorder="1" applyAlignment="1" applyProtection="1">
      <alignment horizontal="center"/>
    </xf>
    <xf numFmtId="0" fontId="8" fillId="0" borderId="0" xfId="0" applyFont="1" applyFill="1" applyBorder="1" applyAlignment="1" applyProtection="1">
      <alignment vertical="center"/>
    </xf>
    <xf numFmtId="170" fontId="18" fillId="0" borderId="5" xfId="0" applyNumberFormat="1" applyFont="1" applyFill="1" applyBorder="1" applyAlignment="1" applyProtection="1">
      <alignment horizontal="center"/>
    </xf>
    <xf numFmtId="167" fontId="18" fillId="0" borderId="6" xfId="0" applyNumberFormat="1" applyFont="1" applyFill="1" applyBorder="1" applyAlignment="1" applyProtection="1">
      <alignment horizontal="center"/>
    </xf>
    <xf numFmtId="170" fontId="18" fillId="0" borderId="7" xfId="0" applyNumberFormat="1" applyFont="1" applyFill="1" applyBorder="1" applyAlignment="1" applyProtection="1">
      <alignment horizontal="center"/>
    </xf>
    <xf numFmtId="167" fontId="18" fillId="0" borderId="4" xfId="0" applyNumberFormat="1" applyFont="1" applyFill="1" applyBorder="1" applyAlignment="1" applyProtection="1">
      <alignment horizontal="center"/>
    </xf>
    <xf numFmtId="170" fontId="18" fillId="0" borderId="4" xfId="0" applyNumberFormat="1" applyFont="1" applyFill="1" applyBorder="1" applyAlignment="1" applyProtection="1">
      <alignment horizontal="center"/>
    </xf>
    <xf numFmtId="169" fontId="18" fillId="0" borderId="8" xfId="0" applyNumberFormat="1" applyFont="1" applyFill="1" applyBorder="1" applyAlignment="1" applyProtection="1">
      <alignment horizontal="center"/>
    </xf>
    <xf numFmtId="170" fontId="18" fillId="0" borderId="8" xfId="0" applyNumberFormat="1" applyFont="1" applyFill="1" applyBorder="1" applyAlignment="1" applyProtection="1">
      <alignment horizontal="center"/>
    </xf>
    <xf numFmtId="167" fontId="18" fillId="0" borderId="8" xfId="0" applyNumberFormat="1" applyFont="1" applyFill="1" applyBorder="1" applyAlignment="1" applyProtection="1">
      <alignment horizontal="center"/>
    </xf>
    <xf numFmtId="165" fontId="18" fillId="0" borderId="9" xfId="0" applyNumberFormat="1" applyFont="1" applyFill="1" applyBorder="1" applyAlignment="1" applyProtection="1"/>
    <xf numFmtId="165" fontId="18" fillId="0" borderId="10" xfId="0" applyNumberFormat="1" applyFont="1" applyFill="1" applyBorder="1" applyAlignment="1" applyProtection="1">
      <alignment horizontal="left"/>
    </xf>
    <xf numFmtId="165" fontId="18" fillId="0" borderId="11" xfId="0" applyNumberFormat="1" applyFont="1" applyFill="1" applyBorder="1" applyAlignment="1" applyProtection="1">
      <alignment horizontal="left" indent="1"/>
    </xf>
    <xf numFmtId="165" fontId="18" fillId="0" borderId="12" xfId="0" applyNumberFormat="1" applyFont="1" applyFill="1" applyBorder="1" applyAlignment="1" applyProtection="1">
      <alignment horizontal="left" indent="1"/>
    </xf>
    <xf numFmtId="165" fontId="18" fillId="0" borderId="13" xfId="0" applyNumberFormat="1" applyFont="1" applyFill="1" applyBorder="1" applyAlignment="1" applyProtection="1">
      <alignment horizontal="left" indent="1"/>
    </xf>
    <xf numFmtId="165" fontId="18" fillId="0" borderId="14" xfId="0" applyNumberFormat="1" applyFont="1" applyFill="1" applyBorder="1" applyAlignment="1" applyProtection="1">
      <alignment horizontal="left"/>
    </xf>
    <xf numFmtId="0" fontId="9" fillId="0" borderId="0" xfId="0" applyFont="1" applyAlignment="1" applyProtection="1"/>
    <xf numFmtId="169" fontId="24" fillId="0" borderId="0" xfId="0" applyNumberFormat="1" applyFont="1" applyAlignment="1" applyProtection="1">
      <alignment vertical="center" wrapText="1"/>
    </xf>
    <xf numFmtId="169" fontId="0" fillId="0" borderId="0" xfId="0" applyNumberFormat="1" applyProtection="1"/>
    <xf numFmtId="167" fontId="0" fillId="0" borderId="0" xfId="0" applyNumberFormat="1" applyProtection="1"/>
    <xf numFmtId="168" fontId="0" fillId="0" borderId="0" xfId="0" applyNumberFormat="1" applyProtection="1"/>
    <xf numFmtId="170" fontId="0" fillId="0" borderId="0" xfId="0" applyNumberFormat="1" applyProtection="1"/>
    <xf numFmtId="169" fontId="4" fillId="0" borderId="0" xfId="0" applyNumberFormat="1" applyFont="1" applyProtection="1"/>
    <xf numFmtId="0" fontId="18" fillId="0" borderId="0" xfId="0" applyFont="1" applyProtection="1"/>
    <xf numFmtId="0" fontId="4" fillId="0" borderId="0" xfId="0" applyFont="1" applyProtection="1"/>
    <xf numFmtId="0" fontId="4" fillId="0" borderId="0" xfId="0" applyFont="1" applyFill="1" applyBorder="1" applyProtection="1"/>
    <xf numFmtId="169" fontId="18" fillId="0" borderId="0" xfId="0" applyNumberFormat="1" applyFont="1" applyProtection="1"/>
    <xf numFmtId="168" fontId="18" fillId="0" borderId="0" xfId="0" applyNumberFormat="1" applyFont="1" applyProtection="1"/>
    <xf numFmtId="170" fontId="0" fillId="0" borderId="0" xfId="0" applyNumberFormat="1" applyBorder="1" applyAlignment="1" applyProtection="1">
      <alignment horizontal="left"/>
    </xf>
    <xf numFmtId="0" fontId="0" fillId="0" borderId="10" xfId="0" applyFill="1" applyBorder="1" applyAlignment="1" applyProtection="1"/>
    <xf numFmtId="0" fontId="0" fillId="0" borderId="15" xfId="0" applyBorder="1" applyProtection="1"/>
    <xf numFmtId="0" fontId="0" fillId="0" borderId="10" xfId="0" applyBorder="1" applyProtection="1"/>
    <xf numFmtId="169" fontId="6" fillId="0" borderId="16" xfId="0" applyNumberFormat="1" applyFont="1" applyBorder="1" applyAlignment="1" applyProtection="1">
      <alignment horizontal="right"/>
    </xf>
    <xf numFmtId="168" fontId="6" fillId="0" borderId="0" xfId="0" applyNumberFormat="1" applyFont="1" applyBorder="1" applyAlignment="1" applyProtection="1">
      <alignment horizontal="right" indent="1"/>
    </xf>
    <xf numFmtId="0" fontId="19" fillId="3" borderId="17" xfId="0" applyNumberFormat="1" applyFont="1" applyFill="1" applyBorder="1" applyAlignment="1" applyProtection="1">
      <alignment horizontal="center" vertical="center"/>
      <protection locked="0"/>
    </xf>
    <xf numFmtId="167" fontId="19" fillId="3" borderId="18" xfId="0" applyNumberFormat="1" applyFont="1" applyFill="1" applyBorder="1" applyAlignment="1" applyProtection="1">
      <alignment horizontal="center" vertical="center"/>
      <protection locked="0"/>
    </xf>
    <xf numFmtId="168" fontId="18" fillId="0" borderId="19" xfId="0" applyNumberFormat="1" applyFont="1" applyFill="1" applyBorder="1" applyAlignment="1" applyProtection="1">
      <alignment horizontal="center"/>
    </xf>
    <xf numFmtId="169" fontId="18" fillId="0" borderId="20" xfId="0" applyNumberFormat="1" applyFont="1" applyFill="1" applyBorder="1" applyAlignment="1" applyProtection="1">
      <alignment horizontal="center"/>
    </xf>
    <xf numFmtId="170" fontId="18" fillId="0" borderId="21" xfId="0" applyNumberFormat="1" applyFont="1" applyFill="1" applyBorder="1" applyAlignment="1" applyProtection="1">
      <alignment horizontal="center"/>
    </xf>
    <xf numFmtId="170" fontId="18" fillId="0" borderId="20" xfId="0" applyNumberFormat="1" applyFont="1" applyFill="1" applyBorder="1" applyAlignment="1" applyProtection="1">
      <alignment horizontal="center"/>
    </xf>
    <xf numFmtId="167" fontId="18" fillId="0" borderId="21" xfId="0" applyNumberFormat="1" applyFont="1" applyFill="1" applyBorder="1" applyAlignment="1" applyProtection="1">
      <alignment horizontal="center"/>
    </xf>
    <xf numFmtId="1" fontId="18" fillId="0" borderId="22" xfId="0" applyNumberFormat="1" applyFont="1" applyFill="1" applyBorder="1" applyAlignment="1" applyProtection="1">
      <alignment horizontal="center"/>
    </xf>
    <xf numFmtId="168" fontId="18" fillId="0" borderId="23" xfId="0" applyNumberFormat="1" applyFont="1" applyFill="1" applyBorder="1" applyAlignment="1" applyProtection="1">
      <alignment horizontal="center"/>
    </xf>
    <xf numFmtId="165" fontId="18" fillId="0" borderId="24" xfId="0" applyNumberFormat="1" applyFont="1" applyFill="1" applyBorder="1" applyAlignment="1" applyProtection="1"/>
    <xf numFmtId="168" fontId="18" fillId="0" borderId="25" xfId="0" applyNumberFormat="1" applyFont="1" applyFill="1" applyBorder="1" applyAlignment="1" applyProtection="1">
      <alignment horizontal="center"/>
    </xf>
    <xf numFmtId="165" fontId="18" fillId="0" borderId="26" xfId="0" applyNumberFormat="1" applyFont="1" applyFill="1" applyBorder="1" applyAlignment="1" applyProtection="1">
      <alignment horizontal="left"/>
    </xf>
    <xf numFmtId="168" fontId="18" fillId="0" borderId="27" xfId="0" applyNumberFormat="1" applyFont="1" applyFill="1" applyBorder="1" applyAlignment="1" applyProtection="1">
      <alignment horizontal="center"/>
    </xf>
    <xf numFmtId="165" fontId="18" fillId="0" borderId="28" xfId="0" applyNumberFormat="1" applyFont="1" applyFill="1" applyBorder="1" applyAlignment="1" applyProtection="1">
      <alignment horizontal="left"/>
    </xf>
    <xf numFmtId="0" fontId="0" fillId="0" borderId="29" xfId="0" applyFill="1" applyBorder="1" applyAlignment="1" applyProtection="1"/>
    <xf numFmtId="165" fontId="19" fillId="0" borderId="20" xfId="0" applyNumberFormat="1" applyFont="1" applyFill="1" applyBorder="1" applyAlignment="1" applyProtection="1"/>
    <xf numFmtId="165" fontId="19" fillId="0" borderId="30" xfId="0" applyNumberFormat="1" applyFont="1" applyFill="1" applyBorder="1" applyAlignment="1" applyProtection="1"/>
    <xf numFmtId="0" fontId="18" fillId="0" borderId="31" xfId="0" applyFont="1" applyBorder="1" applyProtection="1"/>
    <xf numFmtId="170" fontId="19" fillId="0" borderId="17" xfId="0" applyNumberFormat="1" applyFont="1" applyBorder="1" applyAlignment="1" applyProtection="1">
      <alignment vertical="center"/>
    </xf>
    <xf numFmtId="0" fontId="18" fillId="0" borderId="17" xfId="0" applyFont="1" applyBorder="1" applyProtection="1"/>
    <xf numFmtId="168" fontId="18" fillId="0" borderId="17" xfId="0" applyNumberFormat="1" applyFont="1" applyBorder="1" applyProtection="1"/>
    <xf numFmtId="0" fontId="18" fillId="0" borderId="32" xfId="0" applyFont="1" applyBorder="1" applyProtection="1"/>
    <xf numFmtId="168" fontId="18" fillId="0" borderId="32" xfId="0" applyNumberFormat="1" applyFont="1" applyBorder="1" applyProtection="1"/>
    <xf numFmtId="0" fontId="18" fillId="0" borderId="33" xfId="0" applyFont="1" applyBorder="1" applyProtection="1"/>
    <xf numFmtId="168" fontId="18" fillId="0" borderId="33" xfId="0" applyNumberFormat="1" applyFont="1" applyBorder="1" applyProtection="1"/>
    <xf numFmtId="169" fontId="18" fillId="0" borderId="34" xfId="0" applyNumberFormat="1" applyFont="1" applyFill="1" applyBorder="1" applyAlignment="1" applyProtection="1">
      <alignment horizontal="center"/>
    </xf>
    <xf numFmtId="169" fontId="18" fillId="0" borderId="5" xfId="0" applyNumberFormat="1" applyFont="1" applyFill="1" applyBorder="1" applyAlignment="1" applyProtection="1">
      <alignment horizontal="center"/>
    </xf>
    <xf numFmtId="165" fontId="19" fillId="0" borderId="22" xfId="0" applyNumberFormat="1" applyFont="1" applyFill="1" applyBorder="1" applyAlignment="1" applyProtection="1">
      <alignment horizontal="center"/>
    </xf>
    <xf numFmtId="169" fontId="18" fillId="0" borderId="17" xfId="0" applyNumberFormat="1" applyFont="1" applyBorder="1" applyProtection="1"/>
    <xf numFmtId="170" fontId="0" fillId="0" borderId="35" xfId="0" applyNumberFormat="1" applyBorder="1" applyProtection="1"/>
    <xf numFmtId="169" fontId="18" fillId="0" borderId="32" xfId="0" applyNumberFormat="1" applyFont="1" applyBorder="1" applyProtection="1"/>
    <xf numFmtId="170" fontId="0" fillId="0" borderId="36" xfId="0" applyNumberFormat="1" applyBorder="1" applyProtection="1"/>
    <xf numFmtId="169" fontId="18" fillId="0" borderId="33" xfId="0" applyNumberFormat="1" applyFont="1" applyBorder="1" applyProtection="1"/>
    <xf numFmtId="170" fontId="0" fillId="0" borderId="37" xfId="0" applyNumberFormat="1" applyBorder="1" applyProtection="1"/>
    <xf numFmtId="170" fontId="19" fillId="0" borderId="18" xfId="0" applyNumberFormat="1" applyFont="1" applyBorder="1" applyAlignment="1" applyProtection="1">
      <alignment horizontal="left" vertical="center" indent="1"/>
    </xf>
    <xf numFmtId="49" fontId="19" fillId="3" borderId="18" xfId="0" applyNumberFormat="1" applyFont="1" applyFill="1" applyBorder="1" applyAlignment="1" applyProtection="1">
      <alignment horizontal="center" vertical="center"/>
      <protection locked="0"/>
    </xf>
    <xf numFmtId="49" fontId="19" fillId="3" borderId="15" xfId="0" applyNumberFormat="1" applyFont="1" applyFill="1" applyBorder="1" applyAlignment="1" applyProtection="1">
      <alignment horizontal="center" vertical="center"/>
      <protection locked="0"/>
    </xf>
    <xf numFmtId="49" fontId="19" fillId="3" borderId="1" xfId="0" applyNumberFormat="1" applyFont="1" applyFill="1" applyBorder="1" applyAlignment="1" applyProtection="1">
      <alignment horizontal="center" vertical="center"/>
      <protection locked="0"/>
    </xf>
    <xf numFmtId="170" fontId="19" fillId="0" borderId="38" xfId="0" applyNumberFormat="1" applyFont="1" applyBorder="1" applyAlignment="1" applyProtection="1">
      <alignment horizontal="left" vertical="center" indent="1"/>
    </xf>
    <xf numFmtId="170" fontId="19" fillId="0" borderId="39" xfId="0" applyNumberFormat="1" applyFont="1" applyBorder="1" applyAlignment="1" applyProtection="1">
      <alignment horizontal="left" vertical="center" indent="1"/>
    </xf>
    <xf numFmtId="3" fontId="18" fillId="0" borderId="11" xfId="0" applyNumberFormat="1" applyFont="1" applyFill="1" applyBorder="1" applyAlignment="1" applyProtection="1"/>
    <xf numFmtId="3" fontId="18" fillId="0" borderId="12" xfId="0" applyNumberFormat="1" applyFont="1" applyFill="1" applyBorder="1" applyAlignment="1" applyProtection="1"/>
    <xf numFmtId="3" fontId="18" fillId="0" borderId="13" xfId="0" applyNumberFormat="1" applyFont="1" applyFill="1" applyBorder="1" applyAlignment="1" applyProtection="1"/>
    <xf numFmtId="166" fontId="18" fillId="0" borderId="40" xfId="0" applyNumberFormat="1" applyFont="1" applyFill="1" applyBorder="1" applyAlignment="1" applyProtection="1">
      <alignment horizontal="center"/>
    </xf>
    <xf numFmtId="0" fontId="6" fillId="0" borderId="41" xfId="0" applyFont="1" applyBorder="1" applyAlignment="1" applyProtection="1">
      <alignment horizontal="right" vertical="center"/>
    </xf>
    <xf numFmtId="0" fontId="18" fillId="0" borderId="0" xfId="0" applyFont="1" applyBorder="1" applyAlignment="1" applyProtection="1">
      <alignment wrapText="1"/>
    </xf>
    <xf numFmtId="0" fontId="0" fillId="0" borderId="16" xfId="0" applyBorder="1" applyProtection="1"/>
    <xf numFmtId="0" fontId="8" fillId="0" borderId="0" xfId="0" applyFont="1" applyAlignment="1" applyProtection="1">
      <alignment horizontal="right" vertical="center"/>
    </xf>
    <xf numFmtId="0" fontId="6" fillId="0" borderId="42" xfId="0" applyFont="1" applyBorder="1" applyAlignment="1" applyProtection="1">
      <alignment horizontal="right" vertical="center" wrapText="1"/>
    </xf>
    <xf numFmtId="0" fontId="0" fillId="0" borderId="32" xfId="0" applyFill="1" applyBorder="1" applyAlignment="1" applyProtection="1">
      <alignment vertical="center" wrapText="1"/>
    </xf>
    <xf numFmtId="0" fontId="6" fillId="0" borderId="41" xfId="0" applyFont="1" applyBorder="1" applyAlignment="1" applyProtection="1">
      <alignment horizontal="right" vertical="center" wrapText="1"/>
    </xf>
    <xf numFmtId="0" fontId="8" fillId="0" borderId="0" xfId="0" applyFont="1" applyAlignment="1" applyProtection="1">
      <alignment vertical="center"/>
    </xf>
    <xf numFmtId="0" fontId="4" fillId="0" borderId="0" xfId="0" applyFont="1" applyBorder="1" applyAlignment="1" applyProtection="1">
      <alignment horizontal="center" vertical="center"/>
    </xf>
    <xf numFmtId="0" fontId="6" fillId="0" borderId="4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8" fillId="0" borderId="0" xfId="0" applyFont="1" applyAlignment="1" applyProtection="1">
      <alignment horizontal="center" vertical="center"/>
    </xf>
    <xf numFmtId="0" fontId="1" fillId="0" borderId="0" xfId="0" applyFont="1" applyAlignment="1" applyProtection="1">
      <alignment horizontal="left"/>
    </xf>
    <xf numFmtId="0" fontId="1" fillId="0" borderId="0" xfId="0" applyFont="1" applyAlignment="1" applyProtection="1">
      <alignment vertical="center"/>
    </xf>
    <xf numFmtId="168" fontId="29" fillId="0" borderId="45" xfId="0" applyNumberFormat="1" applyFont="1" applyFill="1" applyBorder="1" applyAlignment="1" applyProtection="1">
      <alignment horizontal="center"/>
    </xf>
    <xf numFmtId="169" fontId="29" fillId="0" borderId="46" xfId="0" applyNumberFormat="1" applyFont="1" applyFill="1" applyBorder="1" applyAlignment="1" applyProtection="1">
      <alignment horizontal="center"/>
    </xf>
    <xf numFmtId="170" fontId="29" fillId="0" borderId="46" xfId="0" applyNumberFormat="1" applyFont="1" applyFill="1" applyBorder="1" applyAlignment="1" applyProtection="1">
      <alignment horizontal="center"/>
    </xf>
    <xf numFmtId="167" fontId="29" fillId="0" borderId="46" xfId="0" applyNumberFormat="1" applyFont="1" applyFill="1" applyBorder="1" applyAlignment="1" applyProtection="1">
      <alignment horizontal="center"/>
    </xf>
    <xf numFmtId="0" fontId="29" fillId="0" borderId="47" xfId="0" applyFont="1" applyFill="1" applyBorder="1" applyAlignment="1" applyProtection="1">
      <alignment horizontal="left"/>
    </xf>
    <xf numFmtId="0" fontId="30" fillId="0" borderId="47" xfId="0" applyFont="1" applyFill="1" applyBorder="1" applyAlignment="1" applyProtection="1">
      <alignment horizontal="left"/>
    </xf>
    <xf numFmtId="0" fontId="29" fillId="0" borderId="36" xfId="0" applyFont="1" applyBorder="1" applyAlignment="1" applyProtection="1">
      <alignment horizontal="left"/>
    </xf>
    <xf numFmtId="0" fontId="29" fillId="0" borderId="48" xfId="0" applyFont="1" applyFill="1" applyBorder="1" applyAlignment="1" applyProtection="1">
      <alignment horizontal="center"/>
    </xf>
    <xf numFmtId="168" fontId="6" fillId="0" borderId="0" xfId="0" applyNumberFormat="1" applyFont="1" applyProtection="1"/>
    <xf numFmtId="0" fontId="29" fillId="0" borderId="45" xfId="0" applyFont="1" applyFill="1" applyBorder="1" applyAlignment="1" applyProtection="1">
      <alignment horizontal="center"/>
    </xf>
    <xf numFmtId="6" fontId="4" fillId="0" borderId="10" xfId="0" applyNumberFormat="1" applyFont="1" applyFill="1" applyBorder="1" applyAlignment="1" applyProtection="1">
      <alignment horizontal="right" vertical="center"/>
    </xf>
    <xf numFmtId="6" fontId="4" fillId="0" borderId="33" xfId="0" applyNumberFormat="1" applyFont="1" applyFill="1" applyBorder="1" applyAlignment="1" applyProtection="1">
      <alignment horizontal="right" vertical="center"/>
    </xf>
    <xf numFmtId="0" fontId="4" fillId="0" borderId="0" xfId="0" applyFont="1" applyFill="1" applyBorder="1" applyAlignment="1" applyProtection="1">
      <alignment vertical="center"/>
    </xf>
    <xf numFmtId="6" fontId="4" fillId="0" borderId="0" xfId="0" applyNumberFormat="1" applyFont="1" applyBorder="1" applyAlignment="1" applyProtection="1">
      <alignment horizontal="right" vertical="center"/>
    </xf>
    <xf numFmtId="0" fontId="32" fillId="0" borderId="0" xfId="0" applyFont="1" applyBorder="1" applyAlignment="1" applyProtection="1">
      <alignment horizontal="left"/>
    </xf>
    <xf numFmtId="0" fontId="1" fillId="0" borderId="0" xfId="0" applyFont="1" applyAlignment="1" applyProtection="1">
      <alignment horizontal="center" vertical="center"/>
    </xf>
    <xf numFmtId="0" fontId="1" fillId="0" borderId="49" xfId="0" applyFont="1" applyBorder="1" applyAlignment="1" applyProtection="1">
      <alignment horizontal="center" vertical="center"/>
    </xf>
    <xf numFmtId="0" fontId="1" fillId="0" borderId="50" xfId="0" applyFont="1" applyBorder="1" applyAlignment="1" applyProtection="1">
      <alignment horizontal="center" vertical="center"/>
    </xf>
    <xf numFmtId="0" fontId="1" fillId="0" borderId="51" xfId="0" applyFont="1" applyBorder="1" applyAlignment="1" applyProtection="1">
      <alignment horizontal="center" vertical="center"/>
    </xf>
    <xf numFmtId="0" fontId="0" fillId="0" borderId="49" xfId="0" applyFill="1" applyBorder="1" applyAlignment="1" applyProtection="1">
      <alignment vertical="center"/>
    </xf>
    <xf numFmtId="6" fontId="7" fillId="0" borderId="55" xfId="0" applyNumberFormat="1" applyFont="1" applyFill="1" applyBorder="1" applyAlignment="1" applyProtection="1">
      <alignment vertical="center"/>
    </xf>
    <xf numFmtId="0" fontId="7" fillId="0" borderId="52" xfId="0" applyNumberFormat="1" applyFont="1" applyFill="1" applyBorder="1" applyAlignment="1" applyProtection="1">
      <alignment vertical="center"/>
    </xf>
    <xf numFmtId="0" fontId="0" fillId="0" borderId="50" xfId="0" applyFill="1" applyBorder="1" applyAlignment="1" applyProtection="1">
      <alignment vertical="center"/>
    </xf>
    <xf numFmtId="6" fontId="7" fillId="0" borderId="56" xfId="0" applyNumberFormat="1" applyFont="1" applyFill="1" applyBorder="1" applyAlignment="1" applyProtection="1">
      <alignment vertical="center"/>
    </xf>
    <xf numFmtId="0" fontId="7" fillId="0" borderId="53" xfId="0" applyNumberFormat="1" applyFont="1" applyFill="1" applyBorder="1" applyAlignment="1" applyProtection="1">
      <alignment vertical="center"/>
    </xf>
    <xf numFmtId="0" fontId="0" fillId="0" borderId="51" xfId="0" applyFill="1" applyBorder="1" applyAlignment="1" applyProtection="1">
      <alignment vertical="center"/>
    </xf>
    <xf numFmtId="6" fontId="7" fillId="0" borderId="57" xfId="0" applyNumberFormat="1" applyFont="1" applyFill="1" applyBorder="1" applyAlignment="1" applyProtection="1">
      <alignment vertical="center"/>
    </xf>
    <xf numFmtId="0" fontId="7" fillId="0" borderId="54" xfId="0" applyNumberFormat="1" applyFont="1" applyFill="1" applyBorder="1" applyAlignment="1" applyProtection="1">
      <alignment vertical="center"/>
    </xf>
    <xf numFmtId="0" fontId="4" fillId="0" borderId="0" xfId="0" applyFont="1" applyAlignment="1" applyProtection="1">
      <alignment vertical="center" wrapText="1"/>
    </xf>
    <xf numFmtId="165" fontId="19" fillId="2" borderId="3" xfId="0" applyNumberFormat="1" applyFont="1" applyFill="1" applyBorder="1" applyAlignment="1" applyProtection="1">
      <alignment horizontal="center" vertical="center"/>
    </xf>
    <xf numFmtId="0" fontId="23" fillId="0" borderId="0" xfId="0" applyFont="1" applyBorder="1" applyAlignment="1" applyProtection="1">
      <alignment wrapText="1"/>
    </xf>
    <xf numFmtId="0" fontId="1" fillId="0" borderId="0" xfId="0" applyFont="1" applyProtection="1"/>
    <xf numFmtId="0" fontId="4" fillId="4" borderId="58" xfId="0" applyFont="1" applyFill="1" applyBorder="1" applyAlignment="1" applyProtection="1">
      <alignment vertical="center" wrapText="1"/>
    </xf>
    <xf numFmtId="0" fontId="2" fillId="4" borderId="58" xfId="0" applyFont="1" applyFill="1" applyBorder="1" applyAlignment="1" applyProtection="1">
      <alignment vertical="center" wrapText="1"/>
    </xf>
    <xf numFmtId="0" fontId="2" fillId="0" borderId="32"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0" fillId="4" borderId="0" xfId="0" applyFill="1" applyProtection="1"/>
    <xf numFmtId="0" fontId="4" fillId="0" borderId="0" xfId="0" applyFont="1" applyAlignment="1" applyProtection="1">
      <alignment wrapText="1"/>
    </xf>
    <xf numFmtId="0" fontId="28" fillId="0" borderId="0" xfId="0" applyFont="1" applyProtection="1"/>
    <xf numFmtId="0" fontId="23" fillId="0" borderId="0" xfId="0" applyFont="1" applyAlignment="1" applyProtection="1">
      <alignment vertical="center"/>
    </xf>
    <xf numFmtId="4" fontId="0" fillId="0" borderId="0" xfId="0" applyNumberFormat="1" applyProtection="1"/>
    <xf numFmtId="0" fontId="11" fillId="0" borderId="0" xfId="0" applyFont="1" applyProtection="1"/>
    <xf numFmtId="0" fontId="0" fillId="0" borderId="0" xfId="0" applyAlignment="1" applyProtection="1">
      <alignment vertical="top" wrapText="1"/>
    </xf>
    <xf numFmtId="0" fontId="0" fillId="0" borderId="0" xfId="0" applyAlignment="1" applyProtection="1">
      <alignment wrapText="1"/>
    </xf>
    <xf numFmtId="0" fontId="3" fillId="0" borderId="0" xfId="0" applyFont="1" applyAlignment="1" applyProtection="1"/>
    <xf numFmtId="0" fontId="2" fillId="0" borderId="0" xfId="0" applyFont="1" applyAlignment="1" applyProtection="1">
      <alignment horizontal="left"/>
    </xf>
    <xf numFmtId="7" fontId="4" fillId="3" borderId="59" xfId="0" applyNumberFormat="1" applyFont="1" applyFill="1" applyBorder="1" applyAlignment="1" applyProtection="1">
      <alignment horizontal="center" vertical="center"/>
      <protection locked="0"/>
    </xf>
    <xf numFmtId="172" fontId="4" fillId="3" borderId="59" xfId="0" applyNumberFormat="1" applyFont="1" applyFill="1" applyBorder="1" applyAlignment="1" applyProtection="1">
      <alignment horizontal="center" vertical="center"/>
      <protection locked="0"/>
    </xf>
    <xf numFmtId="0" fontId="4" fillId="3" borderId="59" xfId="0" applyFont="1" applyFill="1" applyBorder="1" applyAlignment="1" applyProtection="1">
      <alignment horizontal="center" vertical="center"/>
      <protection locked="0"/>
    </xf>
    <xf numFmtId="0" fontId="6" fillId="0" borderId="60" xfId="0" applyFont="1" applyBorder="1" applyAlignment="1" applyProtection="1">
      <alignment vertical="center" wrapText="1"/>
    </xf>
    <xf numFmtId="0" fontId="2" fillId="0" borderId="60" xfId="0" applyFont="1" applyBorder="1" applyAlignment="1" applyProtection="1">
      <alignment horizontal="left" vertical="center"/>
    </xf>
    <xf numFmtId="0" fontId="2" fillId="0" borderId="60" xfId="0" applyFont="1" applyBorder="1" applyAlignment="1" applyProtection="1">
      <alignment vertical="center"/>
    </xf>
    <xf numFmtId="0" fontId="4" fillId="0" borderId="4" xfId="0" applyFont="1" applyBorder="1" applyAlignment="1" applyProtection="1">
      <alignment vertical="center"/>
    </xf>
    <xf numFmtId="0" fontId="6" fillId="0" borderId="16" xfId="0" applyFont="1" applyFill="1" applyBorder="1" applyAlignment="1" applyProtection="1">
      <alignment vertical="center" wrapText="1"/>
    </xf>
    <xf numFmtId="0" fontId="6" fillId="0" borderId="0" xfId="0" applyFont="1" applyBorder="1" applyAlignment="1" applyProtection="1">
      <alignment vertical="center" wrapText="1"/>
    </xf>
    <xf numFmtId="6" fontId="4" fillId="0" borderId="56" xfId="0" applyNumberFormat="1" applyFont="1" applyBorder="1" applyAlignment="1" applyProtection="1">
      <alignment horizontal="right" vertical="center"/>
    </xf>
    <xf numFmtId="0" fontId="4" fillId="0" borderId="7" xfId="0" applyFont="1" applyBorder="1" applyAlignment="1" applyProtection="1">
      <alignment horizontal="left" vertical="center"/>
    </xf>
    <xf numFmtId="0" fontId="6" fillId="0" borderId="61" xfId="0" applyFont="1" applyBorder="1" applyAlignment="1" applyProtection="1">
      <alignment horizontal="center" vertical="center" wrapText="1"/>
    </xf>
    <xf numFmtId="6" fontId="4" fillId="0" borderId="29" xfId="0" applyNumberFormat="1" applyFont="1" applyFill="1" applyBorder="1" applyAlignment="1" applyProtection="1">
      <alignment horizontal="right" vertical="center"/>
    </xf>
    <xf numFmtId="0" fontId="27" fillId="0" borderId="62" xfId="0" applyFont="1" applyFill="1" applyBorder="1" applyAlignment="1" applyProtection="1">
      <alignment horizontal="center" vertical="center" wrapText="1"/>
    </xf>
    <xf numFmtId="6" fontId="4" fillId="0" borderId="7" xfId="0" applyNumberFormat="1" applyFont="1" applyBorder="1" applyAlignment="1" applyProtection="1">
      <alignment horizontal="right" vertical="center"/>
    </xf>
    <xf numFmtId="0" fontId="31" fillId="0" borderId="0" xfId="0" applyFont="1" applyAlignment="1" applyProtection="1">
      <alignment vertical="center" wrapText="1"/>
    </xf>
    <xf numFmtId="0" fontId="31" fillId="0" borderId="0" xfId="0" applyFont="1" applyAlignment="1" applyProtection="1">
      <alignment vertical="center"/>
    </xf>
    <xf numFmtId="0" fontId="4" fillId="0" borderId="0" xfId="0" applyFont="1" applyAlignment="1" applyProtection="1">
      <alignment vertical="center"/>
    </xf>
    <xf numFmtId="0" fontId="4" fillId="0" borderId="0" xfId="0" quotePrefix="1" applyFont="1" applyBorder="1" applyAlignment="1" applyProtection="1">
      <alignment horizontal="center" vertical="center"/>
    </xf>
    <xf numFmtId="168" fontId="5" fillId="0" borderId="17" xfId="9" applyNumberFormat="1" applyFont="1" applyBorder="1" applyAlignment="1" applyProtection="1">
      <alignment horizontal="center" textRotation="90" wrapText="1"/>
      <protection hidden="1"/>
    </xf>
    <xf numFmtId="169" fontId="5" fillId="0" borderId="17" xfId="9" applyNumberFormat="1" applyFont="1" applyBorder="1" applyAlignment="1" applyProtection="1">
      <alignment horizontal="center" textRotation="90" wrapText="1"/>
      <protection hidden="1"/>
    </xf>
    <xf numFmtId="0" fontId="5" fillId="0" borderId="17" xfId="9" applyFont="1" applyBorder="1" applyAlignment="1" applyProtection="1">
      <alignment horizontal="left"/>
      <protection hidden="1"/>
    </xf>
    <xf numFmtId="0" fontId="5" fillId="0" borderId="17" xfId="9" applyFont="1" applyBorder="1" applyAlignment="1" applyProtection="1">
      <alignment horizontal="left" wrapText="1"/>
      <protection hidden="1"/>
    </xf>
    <xf numFmtId="0" fontId="5" fillId="0" borderId="17" xfId="9" applyFont="1" applyBorder="1" applyAlignment="1" applyProtection="1">
      <alignment horizontal="center" textRotation="90" wrapText="1"/>
      <protection hidden="1"/>
    </xf>
    <xf numFmtId="0" fontId="3" fillId="0" borderId="0" xfId="9" applyFont="1" applyBorder="1" applyAlignment="1" applyProtection="1">
      <alignment wrapText="1"/>
      <protection hidden="1"/>
    </xf>
    <xf numFmtId="0" fontId="3" fillId="0" borderId="0" xfId="9" applyFont="1" applyBorder="1" applyProtection="1">
      <protection hidden="1"/>
    </xf>
    <xf numFmtId="168" fontId="3" fillId="0" borderId="0" xfId="9" applyNumberFormat="1" applyFont="1" applyBorder="1" applyAlignment="1" applyProtection="1">
      <alignment horizontal="center" vertical="center"/>
      <protection hidden="1"/>
    </xf>
    <xf numFmtId="169" fontId="3" fillId="0" borderId="0" xfId="9" applyNumberFormat="1" applyFont="1" applyBorder="1" applyAlignment="1" applyProtection="1">
      <alignment horizontal="center" vertical="center"/>
      <protection hidden="1"/>
    </xf>
    <xf numFmtId="0" fontId="3" fillId="0" borderId="0" xfId="9" applyFont="1" applyBorder="1" applyAlignment="1" applyProtection="1">
      <alignment vertical="center"/>
      <protection hidden="1"/>
    </xf>
    <xf numFmtId="0" fontId="3" fillId="0" borderId="0" xfId="9" applyFont="1" applyBorder="1" applyAlignment="1" applyProtection="1">
      <alignment horizontal="left" vertical="center"/>
      <protection hidden="1"/>
    </xf>
    <xf numFmtId="0" fontId="3" fillId="0" borderId="0" xfId="9" applyFont="1" applyBorder="1" applyAlignment="1" applyProtection="1">
      <alignment horizontal="center" vertical="center"/>
      <protection hidden="1"/>
    </xf>
    <xf numFmtId="168" fontId="3" fillId="0" borderId="0" xfId="10" applyNumberFormat="1" applyFont="1" applyFill="1" applyBorder="1" applyAlignment="1" applyProtection="1">
      <alignment horizontal="center" vertical="center"/>
      <protection hidden="1"/>
    </xf>
    <xf numFmtId="169" fontId="3" fillId="0" borderId="0" xfId="9" applyNumberFormat="1" applyFont="1" applyFill="1" applyBorder="1" applyAlignment="1" applyProtection="1">
      <alignment horizontal="center" vertical="center"/>
      <protection hidden="1"/>
    </xf>
    <xf numFmtId="0" fontId="3" fillId="0" borderId="0" xfId="9" applyFont="1" applyFill="1" applyBorder="1" applyAlignment="1" applyProtection="1">
      <alignment vertical="center"/>
      <protection hidden="1"/>
    </xf>
    <xf numFmtId="0" fontId="3" fillId="0" borderId="0" xfId="9" applyFont="1" applyFill="1" applyBorder="1" applyAlignment="1" applyProtection="1">
      <alignment horizontal="center" vertical="center"/>
      <protection hidden="1"/>
    </xf>
    <xf numFmtId="168" fontId="3" fillId="0" borderId="0" xfId="11" applyNumberFormat="1" applyFont="1" applyFill="1" applyBorder="1" applyAlignment="1" applyProtection="1">
      <alignment horizontal="center" vertical="center"/>
      <protection hidden="1"/>
    </xf>
    <xf numFmtId="0" fontId="3" fillId="0" borderId="0" xfId="11" applyFont="1" applyFill="1" applyBorder="1" applyAlignment="1" applyProtection="1">
      <alignment vertical="center"/>
      <protection hidden="1"/>
    </xf>
    <xf numFmtId="168" fontId="3" fillId="0" borderId="0" xfId="9" applyNumberFormat="1" applyFont="1" applyBorder="1" applyAlignment="1" applyProtection="1">
      <alignment horizontal="center"/>
      <protection hidden="1"/>
    </xf>
    <xf numFmtId="169" fontId="3" fillId="0" borderId="0" xfId="9" applyNumberFormat="1" applyFont="1" applyBorder="1" applyAlignment="1" applyProtection="1">
      <alignment horizontal="left"/>
      <protection hidden="1"/>
    </xf>
    <xf numFmtId="0" fontId="3" fillId="0" borderId="0" xfId="9" applyFont="1" applyBorder="1" applyAlignment="1" applyProtection="1">
      <alignment horizontal="left"/>
      <protection hidden="1"/>
    </xf>
    <xf numFmtId="0" fontId="3" fillId="0" borderId="0" xfId="9" applyFont="1" applyBorder="1" applyAlignment="1" applyProtection="1">
      <alignment horizontal="center"/>
      <protection hidden="1"/>
    </xf>
    <xf numFmtId="0" fontId="26" fillId="0" borderId="0" xfId="0" applyFont="1" applyBorder="1" applyAlignment="1" applyProtection="1">
      <alignment vertical="top" wrapText="1"/>
      <protection hidden="1"/>
    </xf>
    <xf numFmtId="49" fontId="3" fillId="0" borderId="0" xfId="9" applyNumberFormat="1" applyFont="1" applyBorder="1" applyAlignment="1" applyProtection="1">
      <alignment horizontal="center"/>
      <protection hidden="1"/>
    </xf>
    <xf numFmtId="49" fontId="3" fillId="0" borderId="0" xfId="9" applyNumberFormat="1" applyFont="1" applyBorder="1" applyAlignment="1" applyProtection="1">
      <alignment horizontal="left"/>
      <protection hidden="1"/>
    </xf>
    <xf numFmtId="169" fontId="3" fillId="0" borderId="0" xfId="9" applyNumberFormat="1" applyFont="1" applyBorder="1" applyAlignment="1" applyProtection="1">
      <alignment horizontal="center"/>
      <protection hidden="1"/>
    </xf>
    <xf numFmtId="0" fontId="4" fillId="0" borderId="50" xfId="0" applyFont="1" applyFill="1" applyBorder="1" applyAlignment="1" applyProtection="1">
      <alignment vertical="center"/>
    </xf>
    <xf numFmtId="10" fontId="0" fillId="0" borderId="0" xfId="0" applyNumberFormat="1" applyAlignment="1" applyProtection="1">
      <alignment vertical="center"/>
    </xf>
    <xf numFmtId="10" fontId="1" fillId="0" borderId="52" xfId="13" applyNumberFormat="1" applyFont="1" applyBorder="1" applyAlignment="1" applyProtection="1">
      <alignment horizontal="center" vertical="center"/>
    </xf>
    <xf numFmtId="10" fontId="1" fillId="0" borderId="53" xfId="13" applyNumberFormat="1" applyFont="1" applyBorder="1" applyAlignment="1" applyProtection="1">
      <alignment horizontal="center" vertical="center"/>
    </xf>
    <xf numFmtId="10" fontId="1" fillId="0" borderId="54" xfId="13" applyNumberFormat="1" applyFont="1" applyBorder="1" applyAlignment="1" applyProtection="1">
      <alignment horizontal="center" vertical="center"/>
    </xf>
    <xf numFmtId="0" fontId="19" fillId="4" borderId="0" xfId="12" applyFont="1" applyFill="1" applyBorder="1" applyAlignment="1" applyProtection="1">
      <alignment horizontal="center" vertical="center" wrapText="1"/>
      <protection hidden="1"/>
    </xf>
    <xf numFmtId="0" fontId="18" fillId="4" borderId="0" xfId="0" applyFont="1" applyFill="1" applyBorder="1" applyAlignment="1" applyProtection="1">
      <alignment horizontal="center" wrapText="1"/>
      <protection hidden="1"/>
    </xf>
    <xf numFmtId="0" fontId="29" fillId="4" borderId="1" xfId="12" applyFont="1" applyFill="1" applyBorder="1" applyAlignment="1" applyProtection="1">
      <alignment horizontal="center" vertical="center" wrapText="1"/>
      <protection hidden="1"/>
    </xf>
    <xf numFmtId="0" fontId="19" fillId="5" borderId="17" xfId="12" applyFont="1" applyFill="1" applyBorder="1" applyAlignment="1" applyProtection="1">
      <alignment horizontal="center" vertical="center"/>
      <protection hidden="1"/>
    </xf>
    <xf numFmtId="0" fontId="19" fillId="5" borderId="35" xfId="12" applyFont="1" applyFill="1" applyBorder="1" applyAlignment="1" applyProtection="1">
      <alignment horizontal="center" vertical="center"/>
      <protection hidden="1"/>
    </xf>
    <xf numFmtId="0" fontId="19" fillId="5" borderId="3" xfId="0" applyFont="1" applyFill="1" applyBorder="1" applyAlignment="1" applyProtection="1">
      <alignment horizontal="center" vertical="center" wrapText="1"/>
      <protection hidden="1"/>
    </xf>
    <xf numFmtId="0" fontId="35" fillId="5" borderId="17" xfId="0" applyFont="1" applyFill="1" applyBorder="1" applyAlignment="1" applyProtection="1">
      <alignment horizontal="center"/>
      <protection hidden="1"/>
    </xf>
    <xf numFmtId="0" fontId="35" fillId="5" borderId="17" xfId="0" applyFont="1" applyFill="1" applyBorder="1" applyAlignment="1" applyProtection="1">
      <alignment horizontal="center" wrapText="1"/>
      <protection hidden="1"/>
    </xf>
    <xf numFmtId="0" fontId="35" fillId="5" borderId="35" xfId="0" applyFont="1" applyFill="1" applyBorder="1" applyAlignment="1" applyProtection="1">
      <alignment horizontal="center" wrapText="1"/>
      <protection hidden="1"/>
    </xf>
    <xf numFmtId="0" fontId="18" fillId="5" borderId="43" xfId="0" applyFont="1" applyFill="1" applyBorder="1" applyAlignment="1" applyProtection="1">
      <alignment horizontal="center"/>
      <protection hidden="1"/>
    </xf>
    <xf numFmtId="4" fontId="18" fillId="0" borderId="63" xfId="12" applyNumberFormat="1" applyFont="1" applyBorder="1" applyAlignment="1" applyProtection="1">
      <alignment horizontal="right"/>
      <protection hidden="1"/>
    </xf>
    <xf numFmtId="4" fontId="18" fillId="0" borderId="64" xfId="12" applyNumberFormat="1" applyFont="1" applyBorder="1" applyAlignment="1" applyProtection="1">
      <alignment horizontal="right"/>
      <protection hidden="1"/>
    </xf>
    <xf numFmtId="4" fontId="18" fillId="0" borderId="65" xfId="12" applyNumberFormat="1" applyFont="1" applyBorder="1" applyAlignment="1" applyProtection="1">
      <alignment horizontal="right"/>
      <protection hidden="1"/>
    </xf>
    <xf numFmtId="0" fontId="18" fillId="5" borderId="66" xfId="0" applyFont="1" applyFill="1" applyBorder="1" applyAlignment="1" applyProtection="1">
      <alignment horizontal="center"/>
      <protection hidden="1"/>
    </xf>
    <xf numFmtId="4" fontId="18" fillId="0" borderId="25" xfId="12" applyNumberFormat="1" applyFont="1" applyBorder="1" applyAlignment="1" applyProtection="1">
      <alignment horizontal="right"/>
      <protection hidden="1"/>
    </xf>
    <xf numFmtId="4" fontId="18" fillId="0" borderId="4" xfId="12" applyNumberFormat="1" applyFont="1" applyBorder="1" applyAlignment="1" applyProtection="1">
      <alignment horizontal="right"/>
      <protection hidden="1"/>
    </xf>
    <xf numFmtId="4" fontId="18" fillId="0" borderId="67" xfId="12" applyNumberFormat="1" applyFont="1" applyBorder="1" applyAlignment="1" applyProtection="1">
      <alignment horizontal="right"/>
      <protection hidden="1"/>
    </xf>
    <xf numFmtId="0" fontId="18" fillId="5" borderId="72" xfId="0" applyFont="1" applyFill="1" applyBorder="1" applyAlignment="1" applyProtection="1">
      <alignment horizontal="center"/>
      <protection hidden="1"/>
    </xf>
    <xf numFmtId="4" fontId="18" fillId="0" borderId="27" xfId="12" applyNumberFormat="1" applyFont="1" applyBorder="1" applyAlignment="1" applyProtection="1">
      <alignment horizontal="right"/>
      <protection hidden="1"/>
    </xf>
    <xf numFmtId="4" fontId="18" fillId="0" borderId="8" xfId="12" applyNumberFormat="1" applyFont="1" applyBorder="1" applyAlignment="1" applyProtection="1">
      <alignment horizontal="right"/>
      <protection hidden="1"/>
    </xf>
    <xf numFmtId="4" fontId="18" fillId="0" borderId="73" xfId="12" applyNumberFormat="1" applyFont="1" applyBorder="1" applyAlignment="1" applyProtection="1">
      <alignment horizontal="right"/>
      <protection hidden="1"/>
    </xf>
    <xf numFmtId="0" fontId="18" fillId="5" borderId="59" xfId="0" applyFont="1" applyFill="1" applyBorder="1" applyAlignment="1" applyProtection="1">
      <alignment horizontal="center"/>
      <protection hidden="1"/>
    </xf>
    <xf numFmtId="4" fontId="18" fillId="0" borderId="68" xfId="12" applyNumberFormat="1" applyFont="1" applyBorder="1" applyAlignment="1" applyProtection="1">
      <alignment horizontal="right"/>
      <protection hidden="1"/>
    </xf>
    <xf numFmtId="4" fontId="18" fillId="0" borderId="69" xfId="12" applyNumberFormat="1" applyFont="1" applyBorder="1" applyAlignment="1" applyProtection="1">
      <alignment horizontal="right"/>
      <protection hidden="1"/>
    </xf>
    <xf numFmtId="4" fontId="18" fillId="0" borderId="70" xfId="12" applyNumberFormat="1" applyFont="1" applyBorder="1" applyAlignment="1" applyProtection="1">
      <alignment horizontal="right"/>
      <protection hidden="1"/>
    </xf>
    <xf numFmtId="0" fontId="18" fillId="4" borderId="19" xfId="0" applyFont="1" applyFill="1" applyBorder="1" applyProtection="1">
      <protection hidden="1"/>
    </xf>
    <xf numFmtId="0" fontId="18" fillId="4" borderId="1" xfId="0" applyFont="1" applyFill="1" applyBorder="1" applyProtection="1">
      <protection hidden="1"/>
    </xf>
    <xf numFmtId="0" fontId="18" fillId="4" borderId="71" xfId="0" applyFont="1" applyFill="1" applyBorder="1" applyProtection="1">
      <protection hidden="1"/>
    </xf>
    <xf numFmtId="0" fontId="18" fillId="4" borderId="0" xfId="0" applyFont="1" applyFill="1" applyBorder="1" applyProtection="1">
      <protection hidden="1"/>
    </xf>
    <xf numFmtId="0" fontId="19" fillId="5" borderId="44" xfId="12" applyFont="1" applyFill="1" applyBorder="1" applyAlignment="1" applyProtection="1">
      <alignment vertical="center" wrapText="1"/>
      <protection hidden="1"/>
    </xf>
    <xf numFmtId="0" fontId="35" fillId="5" borderId="19" xfId="0" applyFont="1" applyFill="1" applyBorder="1" applyAlignment="1" applyProtection="1">
      <alignment horizontal="center"/>
      <protection hidden="1"/>
    </xf>
    <xf numFmtId="0" fontId="35" fillId="5" borderId="1" xfId="0" applyFont="1" applyFill="1" applyBorder="1" applyAlignment="1" applyProtection="1">
      <alignment horizontal="center"/>
      <protection hidden="1"/>
    </xf>
    <xf numFmtId="0" fontId="35" fillId="5" borderId="71" xfId="0" applyFont="1" applyFill="1" applyBorder="1" applyAlignment="1" applyProtection="1">
      <alignment horizontal="center"/>
      <protection hidden="1"/>
    </xf>
    <xf numFmtId="0" fontId="19" fillId="5" borderId="43" xfId="0" applyFont="1" applyFill="1" applyBorder="1" applyAlignment="1" applyProtection="1">
      <protection hidden="1"/>
    </xf>
    <xf numFmtId="2" fontId="18" fillId="0" borderId="64" xfId="12" applyNumberFormat="1" applyFont="1" applyBorder="1" applyAlignment="1" applyProtection="1">
      <alignment horizontal="right"/>
      <protection hidden="1"/>
    </xf>
    <xf numFmtId="2" fontId="18" fillId="0" borderId="65" xfId="12" applyNumberFormat="1" applyFont="1" applyBorder="1" applyAlignment="1" applyProtection="1">
      <alignment horizontal="right"/>
      <protection hidden="1"/>
    </xf>
    <xf numFmtId="0" fontId="19" fillId="5" borderId="66" xfId="0" applyFont="1" applyFill="1" applyBorder="1" applyAlignment="1" applyProtection="1">
      <protection hidden="1"/>
    </xf>
    <xf numFmtId="2" fontId="18" fillId="0" borderId="4" xfId="12" applyNumberFormat="1" applyFont="1" applyBorder="1" applyAlignment="1" applyProtection="1">
      <alignment horizontal="right"/>
      <protection hidden="1"/>
    </xf>
    <xf numFmtId="2" fontId="18" fillId="0" borderId="67" xfId="12" applyNumberFormat="1" applyFont="1" applyBorder="1" applyAlignment="1" applyProtection="1">
      <alignment horizontal="right"/>
      <protection hidden="1"/>
    </xf>
    <xf numFmtId="2" fontId="18" fillId="6" borderId="67" xfId="12" applyNumberFormat="1" applyFont="1" applyFill="1" applyBorder="1" applyAlignment="1" applyProtection="1">
      <alignment horizontal="right"/>
      <protection hidden="1"/>
    </xf>
    <xf numFmtId="0" fontId="19" fillId="5" borderId="59" xfId="0" applyFont="1" applyFill="1" applyBorder="1" applyAlignment="1" applyProtection="1">
      <protection hidden="1"/>
    </xf>
    <xf numFmtId="2" fontId="18" fillId="0" borderId="69" xfId="12" applyNumberFormat="1" applyFont="1" applyBorder="1" applyAlignment="1" applyProtection="1">
      <alignment horizontal="right"/>
      <protection hidden="1"/>
    </xf>
    <xf numFmtId="2" fontId="18" fillId="0" borderId="70" xfId="12" applyNumberFormat="1" applyFont="1" applyBorder="1" applyAlignment="1" applyProtection="1">
      <alignment horizontal="right"/>
      <protection hidden="1"/>
    </xf>
    <xf numFmtId="0" fontId="0" fillId="4" borderId="0" xfId="0" applyFill="1" applyProtection="1">
      <protection hidden="1"/>
    </xf>
    <xf numFmtId="0" fontId="1" fillId="4" borderId="0" xfId="12" applyFill="1" applyProtection="1">
      <protection hidden="1"/>
    </xf>
    <xf numFmtId="0" fontId="18" fillId="4" borderId="0" xfId="12" applyFont="1" applyFill="1" applyBorder="1" applyProtection="1">
      <protection hidden="1"/>
    </xf>
    <xf numFmtId="0" fontId="18" fillId="4" borderId="0" xfId="0" applyFont="1" applyFill="1" applyProtection="1">
      <protection hidden="1"/>
    </xf>
    <xf numFmtId="0" fontId="18" fillId="4" borderId="0" xfId="12" applyFont="1" applyFill="1" applyProtection="1">
      <protection hidden="1"/>
    </xf>
    <xf numFmtId="43" fontId="18" fillId="4" borderId="0" xfId="1" applyFont="1" applyFill="1" applyProtection="1">
      <protection hidden="1"/>
    </xf>
    <xf numFmtId="43" fontId="18" fillId="4" borderId="0" xfId="1" applyNumberFormat="1" applyFont="1" applyFill="1" applyProtection="1">
      <protection hidden="1"/>
    </xf>
    <xf numFmtId="0" fontId="34" fillId="0" borderId="0" xfId="0" applyFont="1" applyProtection="1">
      <protection hidden="1"/>
    </xf>
    <xf numFmtId="0" fontId="1" fillId="0" borderId="4" xfId="0" applyFont="1" applyBorder="1" applyAlignment="1" applyProtection="1">
      <alignment vertical="center"/>
    </xf>
    <xf numFmtId="0" fontId="0" fillId="0" borderId="0" xfId="0" applyFill="1" applyBorder="1" applyAlignment="1" applyProtection="1">
      <alignment vertical="center"/>
    </xf>
    <xf numFmtId="6" fontId="7"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37" fillId="4" borderId="0" xfId="8" applyFont="1" applyFill="1" applyAlignment="1" applyProtection="1">
      <protection hidden="1"/>
    </xf>
    <xf numFmtId="49" fontId="37" fillId="0" borderId="0" xfId="8" applyNumberFormat="1" applyFont="1" applyAlignment="1" applyProtection="1"/>
    <xf numFmtId="49" fontId="19" fillId="4" borderId="0" xfId="12" applyNumberFormat="1" applyFont="1" applyFill="1" applyProtection="1">
      <protection hidden="1"/>
    </xf>
    <xf numFmtId="49" fontId="19" fillId="4" borderId="0" xfId="0" applyNumberFormat="1" applyFont="1" applyFill="1" applyProtection="1">
      <protection hidden="1"/>
    </xf>
    <xf numFmtId="0" fontId="10" fillId="0" borderId="0" xfId="8" applyFont="1" applyBorder="1" applyAlignment="1" applyProtection="1">
      <alignment vertical="top" wrapText="1"/>
    </xf>
    <xf numFmtId="0" fontId="10" fillId="0" borderId="0" xfId="8" applyFont="1" applyBorder="1" applyAlignment="1" applyProtection="1">
      <alignment wrapText="1"/>
    </xf>
    <xf numFmtId="0" fontId="2" fillId="7" borderId="42"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wrapText="1"/>
    </xf>
    <xf numFmtId="0" fontId="2" fillId="7" borderId="17" xfId="0" applyFont="1" applyFill="1" applyBorder="1" applyAlignment="1" applyProtection="1">
      <alignment horizontal="center" vertical="center" wrapText="1"/>
    </xf>
    <xf numFmtId="171" fontId="4" fillId="3" borderId="17" xfId="0" applyNumberFormat="1" applyFont="1" applyFill="1" applyBorder="1" applyAlignment="1" applyProtection="1">
      <alignment horizontal="center" vertical="center"/>
      <protection locked="0"/>
    </xf>
    <xf numFmtId="171" fontId="4" fillId="3" borderId="35" xfId="0" applyNumberFormat="1" applyFont="1" applyFill="1" applyBorder="1" applyAlignment="1" applyProtection="1">
      <alignment horizontal="center" vertical="center"/>
      <protection locked="0"/>
    </xf>
    <xf numFmtId="0" fontId="11" fillId="8" borderId="42" xfId="8" applyFont="1" applyFill="1" applyBorder="1" applyAlignment="1" applyProtection="1">
      <alignment horizontal="center" vertical="center" wrapText="1"/>
    </xf>
    <xf numFmtId="0" fontId="11" fillId="8" borderId="17" xfId="8" applyFont="1" applyFill="1" applyBorder="1" applyAlignment="1" applyProtection="1">
      <alignment horizontal="center" vertical="center" wrapText="1"/>
    </xf>
    <xf numFmtId="0" fontId="11" fillId="8" borderId="35" xfId="8" applyFont="1" applyFill="1" applyBorder="1" applyAlignment="1" applyProtection="1">
      <alignment horizontal="center" vertical="center" wrapText="1"/>
    </xf>
    <xf numFmtId="6" fontId="1" fillId="3" borderId="18" xfId="0" applyNumberFormat="1"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29" fillId="0" borderId="12" xfId="0" applyFont="1" applyBorder="1" applyAlignment="1" applyProtection="1">
      <alignment vertical="center" wrapText="1"/>
    </xf>
    <xf numFmtId="0" fontId="29" fillId="0" borderId="10" xfId="0" applyFont="1" applyBorder="1" applyAlignment="1" applyProtection="1">
      <alignment vertical="center" wrapText="1"/>
    </xf>
    <xf numFmtId="0" fontId="29" fillId="0" borderId="74" xfId="0" applyFont="1" applyBorder="1" applyAlignment="1" applyProtection="1">
      <alignment vertical="center" wrapText="1"/>
    </xf>
    <xf numFmtId="167" fontId="4" fillId="3" borderId="18" xfId="0" applyNumberFormat="1" applyFont="1" applyFill="1" applyBorder="1" applyAlignment="1" applyProtection="1">
      <alignment horizontal="center" vertical="center" wrapText="1"/>
      <protection locked="0"/>
    </xf>
    <xf numFmtId="167" fontId="4" fillId="3" borderId="35" xfId="0" applyNumberFormat="1" applyFont="1" applyFill="1" applyBorder="1" applyAlignment="1" applyProtection="1">
      <protection locked="0"/>
    </xf>
    <xf numFmtId="0" fontId="1" fillId="3" borderId="18" xfId="0" applyFont="1" applyFill="1" applyBorder="1" applyAlignment="1" applyProtection="1">
      <alignment horizontal="center" vertical="center"/>
      <protection locked="0"/>
    </xf>
    <xf numFmtId="0" fontId="4" fillId="3" borderId="18" xfId="0" applyNumberFormat="1" applyFont="1" applyFill="1" applyBorder="1" applyAlignment="1" applyProtection="1">
      <alignment horizontal="center" vertical="center" wrapText="1"/>
      <protection locked="0"/>
    </xf>
    <xf numFmtId="0" fontId="4" fillId="3" borderId="35" xfId="0" applyNumberFormat="1" applyFont="1" applyFill="1" applyBorder="1" applyAlignment="1" applyProtection="1">
      <protection locked="0"/>
    </xf>
    <xf numFmtId="167" fontId="0" fillId="0" borderId="10" xfId="0" applyNumberFormat="1" applyFill="1" applyBorder="1" applyAlignment="1" applyProtection="1">
      <alignment horizontal="center"/>
    </xf>
    <xf numFmtId="169" fontId="24" fillId="0" borderId="0" xfId="0" applyNumberFormat="1" applyFont="1" applyAlignment="1" applyProtection="1">
      <alignment horizontal="center" vertical="center" wrapText="1"/>
    </xf>
    <xf numFmtId="167" fontId="0" fillId="0" borderId="0" xfId="0" applyNumberFormat="1" applyFill="1" applyBorder="1" applyAlignment="1" applyProtection="1">
      <alignment horizontal="center"/>
    </xf>
    <xf numFmtId="0" fontId="31" fillId="0" borderId="0" xfId="0" applyFont="1" applyAlignment="1" applyProtection="1">
      <alignment horizontal="left" vertical="center" wrapText="1"/>
    </xf>
    <xf numFmtId="167" fontId="18" fillId="3" borderId="18" xfId="0" applyNumberFormat="1" applyFont="1" applyFill="1" applyBorder="1" applyAlignment="1" applyProtection="1">
      <alignment horizontal="left" vertical="top" wrapText="1" indent="1"/>
      <protection locked="0"/>
    </xf>
    <xf numFmtId="0" fontId="0" fillId="0" borderId="17" xfId="0" applyBorder="1" applyProtection="1">
      <protection locked="0"/>
    </xf>
    <xf numFmtId="0" fontId="0" fillId="0" borderId="35" xfId="0" applyBorder="1" applyProtection="1">
      <protection locked="0"/>
    </xf>
    <xf numFmtId="168" fontId="19" fillId="0" borderId="75" xfId="0" applyNumberFormat="1" applyFont="1" applyFill="1" applyBorder="1" applyAlignment="1" applyProtection="1">
      <alignment horizontal="right" shrinkToFit="1"/>
    </xf>
    <xf numFmtId="168" fontId="19" fillId="0" borderId="30" xfId="0" applyNumberFormat="1" applyFont="1" applyFill="1" applyBorder="1" applyAlignment="1" applyProtection="1">
      <alignment horizontal="right" shrinkToFit="1"/>
    </xf>
    <xf numFmtId="168" fontId="19" fillId="0" borderId="76" xfId="0" applyNumberFormat="1" applyFont="1" applyFill="1" applyBorder="1" applyAlignment="1" applyProtection="1">
      <alignment horizontal="right" shrinkToFit="1"/>
    </xf>
    <xf numFmtId="167" fontId="18" fillId="3" borderId="42" xfId="0" applyNumberFormat="1" applyFont="1" applyFill="1" applyBorder="1" applyAlignment="1" applyProtection="1">
      <alignment horizontal="left" vertical="center" indent="1"/>
      <protection locked="0"/>
    </xf>
    <xf numFmtId="167" fontId="25" fillId="3" borderId="17" xfId="0" applyNumberFormat="1" applyFont="1" applyFill="1" applyBorder="1" applyAlignment="1" applyProtection="1">
      <alignment horizontal="left" vertical="center" indent="1"/>
      <protection locked="0"/>
    </xf>
    <xf numFmtId="167" fontId="25" fillId="3" borderId="35" xfId="0" applyNumberFormat="1" applyFont="1" applyFill="1" applyBorder="1" applyAlignment="1" applyProtection="1">
      <alignment horizontal="left" vertical="center" indent="1"/>
      <protection locked="0"/>
    </xf>
    <xf numFmtId="0" fontId="6" fillId="0" borderId="42" xfId="0" applyFont="1" applyBorder="1" applyAlignment="1" applyProtection="1">
      <alignment horizontal="right" vertical="top" wrapText="1"/>
    </xf>
    <xf numFmtId="0" fontId="0" fillId="0" borderId="17" xfId="0" applyBorder="1"/>
    <xf numFmtId="0" fontId="0" fillId="0" borderId="77" xfId="0" applyBorder="1"/>
    <xf numFmtId="14" fontId="18" fillId="3" borderId="42" xfId="0" applyNumberFormat="1" applyFont="1" applyFill="1" applyBorder="1" applyAlignment="1" applyProtection="1">
      <alignment horizontal="left" vertical="center" indent="1"/>
      <protection locked="0"/>
    </xf>
    <xf numFmtId="14" fontId="25" fillId="3" borderId="35" xfId="0" applyNumberFormat="1" applyFont="1" applyFill="1" applyBorder="1" applyAlignment="1" applyProtection="1">
      <alignment horizontal="left" vertical="center" indent="1"/>
      <protection locked="0"/>
    </xf>
    <xf numFmtId="169" fontId="6" fillId="0" borderId="42" xfId="0" applyNumberFormat="1" applyFont="1" applyBorder="1" applyAlignment="1" applyProtection="1">
      <alignment horizontal="right" vertical="center" wrapText="1"/>
    </xf>
    <xf numFmtId="169" fontId="6" fillId="0" borderId="17" xfId="0" applyNumberFormat="1" applyFont="1" applyBorder="1" applyAlignment="1" applyProtection="1">
      <alignment horizontal="right" vertical="center" wrapText="1"/>
    </xf>
    <xf numFmtId="169" fontId="6" fillId="0" borderId="77" xfId="0" applyNumberFormat="1" applyFont="1" applyBorder="1" applyAlignment="1" applyProtection="1">
      <alignment horizontal="right" vertical="center" wrapText="1"/>
    </xf>
    <xf numFmtId="0" fontId="6" fillId="0" borderId="78" xfId="0" applyFont="1" applyBorder="1" applyAlignment="1" applyProtection="1">
      <alignment horizontal="right" vertical="center" wrapText="1"/>
    </xf>
    <xf numFmtId="0" fontId="6" fillId="0" borderId="32" xfId="0" applyFont="1" applyBorder="1" applyAlignment="1" applyProtection="1">
      <alignment horizontal="right" vertical="center" wrapText="1"/>
    </xf>
    <xf numFmtId="0" fontId="6" fillId="0" borderId="79" xfId="0" applyFont="1" applyBorder="1" applyAlignment="1" applyProtection="1">
      <alignment horizontal="right" vertical="center" wrapText="1"/>
    </xf>
    <xf numFmtId="0" fontId="6" fillId="0" borderId="19" xfId="0" applyFont="1" applyBorder="1" applyAlignment="1" applyProtection="1">
      <alignment horizontal="right" vertical="center" wrapText="1"/>
    </xf>
    <xf numFmtId="0" fontId="6" fillId="0" borderId="1" xfId="0" applyFont="1" applyBorder="1" applyAlignment="1" applyProtection="1">
      <alignment horizontal="right" vertical="center" wrapText="1"/>
    </xf>
    <xf numFmtId="0" fontId="6" fillId="0" borderId="80" xfId="0" applyFont="1" applyBorder="1" applyAlignment="1" applyProtection="1">
      <alignment horizontal="right" vertical="center" wrapText="1"/>
    </xf>
    <xf numFmtId="0" fontId="6" fillId="0" borderId="42" xfId="0" applyFont="1" applyBorder="1" applyAlignment="1" applyProtection="1">
      <alignment horizontal="right" vertical="center" wrapText="1"/>
    </xf>
    <xf numFmtId="0" fontId="6" fillId="0" borderId="17" xfId="0" applyFont="1" applyBorder="1" applyAlignment="1" applyProtection="1">
      <alignment horizontal="right" vertical="center" wrapText="1"/>
    </xf>
    <xf numFmtId="0" fontId="6" fillId="0" borderId="77" xfId="0" applyFont="1" applyBorder="1" applyAlignment="1" applyProtection="1">
      <alignment horizontal="right" vertical="center" wrapText="1"/>
    </xf>
    <xf numFmtId="0" fontId="19" fillId="3" borderId="18" xfId="0" applyNumberFormat="1" applyFont="1" applyFill="1" applyBorder="1" applyAlignment="1" applyProtection="1">
      <alignment horizontal="left" vertical="center" indent="1"/>
      <protection locked="0"/>
    </xf>
    <xf numFmtId="0" fontId="0" fillId="0" borderId="17" xfId="0" applyBorder="1" applyAlignment="1" applyProtection="1">
      <alignment horizontal="left" vertical="center" indent="1"/>
      <protection locked="0"/>
    </xf>
    <xf numFmtId="0" fontId="0" fillId="0" borderId="35" xfId="0" applyBorder="1" applyAlignment="1" applyProtection="1">
      <alignment horizontal="left" vertical="center" indent="1"/>
      <protection locked="0"/>
    </xf>
    <xf numFmtId="167" fontId="19" fillId="3" borderId="18" xfId="0" applyNumberFormat="1" applyFont="1" applyFill="1" applyBorder="1" applyAlignment="1" applyProtection="1">
      <alignment horizontal="center" vertical="center"/>
      <protection locked="0"/>
    </xf>
    <xf numFmtId="0" fontId="0" fillId="0" borderId="17" xfId="0" applyBorder="1" applyAlignment="1">
      <alignment vertical="center"/>
    </xf>
    <xf numFmtId="0" fontId="0" fillId="0" borderId="35" xfId="0" applyBorder="1" applyAlignment="1">
      <alignment vertical="center"/>
    </xf>
    <xf numFmtId="0" fontId="31" fillId="0" borderId="0" xfId="12" applyFont="1" applyBorder="1" applyAlignment="1" applyProtection="1">
      <alignment vertical="center" wrapText="1"/>
      <protection hidden="1"/>
    </xf>
    <xf numFmtId="0" fontId="33" fillId="0" borderId="0" xfId="0" applyFont="1" applyBorder="1" applyAlignment="1" applyProtection="1">
      <alignment wrapText="1"/>
      <protection hidden="1"/>
    </xf>
    <xf numFmtId="0" fontId="29" fillId="0" borderId="12" xfId="12" applyFont="1" applyBorder="1" applyAlignment="1" applyProtection="1">
      <alignment vertical="center" wrapText="1"/>
      <protection hidden="1"/>
    </xf>
    <xf numFmtId="0" fontId="29" fillId="0" borderId="10" xfId="12" applyFont="1" applyBorder="1" applyAlignment="1" applyProtection="1">
      <alignment vertical="center" wrapText="1"/>
      <protection hidden="1"/>
    </xf>
    <xf numFmtId="0" fontId="29" fillId="0" borderId="74" xfId="12" applyFont="1" applyBorder="1" applyAlignment="1" applyProtection="1">
      <alignment vertical="center" wrapText="1"/>
      <protection hidden="1"/>
    </xf>
    <xf numFmtId="0" fontId="19" fillId="5" borderId="42" xfId="12" applyFont="1" applyFill="1" applyBorder="1" applyAlignment="1" applyProtection="1">
      <alignment horizontal="right" vertical="center"/>
      <protection hidden="1"/>
    </xf>
    <xf numFmtId="0" fontId="19" fillId="5" borderId="17" xfId="0" applyFont="1" applyFill="1" applyBorder="1" applyAlignment="1" applyProtection="1">
      <protection hidden="1"/>
    </xf>
    <xf numFmtId="0" fontId="18" fillId="4" borderId="42" xfId="0" applyFont="1" applyFill="1" applyBorder="1" applyAlignment="1" applyProtection="1">
      <alignment wrapText="1"/>
      <protection hidden="1"/>
    </xf>
    <xf numFmtId="0" fontId="18" fillId="4" borderId="17" xfId="0" applyFont="1" applyFill="1" applyBorder="1" applyAlignment="1" applyProtection="1">
      <alignment wrapText="1"/>
      <protection hidden="1"/>
    </xf>
    <xf numFmtId="0" fontId="18" fillId="4" borderId="35" xfId="0" applyFont="1" applyFill="1" applyBorder="1" applyAlignment="1" applyProtection="1">
      <alignment wrapText="1"/>
      <protection hidden="1"/>
    </xf>
    <xf numFmtId="0" fontId="19" fillId="8" borderId="42" xfId="8" applyFont="1" applyFill="1" applyBorder="1" applyAlignment="1" applyProtection="1">
      <alignment horizontal="center" vertical="center" wrapText="1"/>
      <protection hidden="1"/>
    </xf>
    <xf numFmtId="0" fontId="19" fillId="8" borderId="17" xfId="8" applyFont="1" applyFill="1" applyBorder="1" applyAlignment="1" applyProtection="1">
      <alignment horizontal="center" vertical="center" wrapText="1"/>
      <protection hidden="1"/>
    </xf>
    <xf numFmtId="0" fontId="19" fillId="8" borderId="35" xfId="8" applyFont="1" applyFill="1" applyBorder="1" applyAlignment="1" applyProtection="1">
      <alignment horizontal="center" vertical="center" wrapText="1"/>
      <protection hidden="1"/>
    </xf>
    <xf numFmtId="0" fontId="19" fillId="0" borderId="42" xfId="0" applyFont="1" applyBorder="1" applyAlignment="1" applyProtection="1">
      <alignment horizontal="center" vertical="center"/>
      <protection hidden="1"/>
    </xf>
    <xf numFmtId="0" fontId="18" fillId="0" borderId="17" xfId="0" applyFont="1" applyBorder="1" applyAlignment="1" applyProtection="1">
      <alignment horizontal="center" vertical="center"/>
      <protection hidden="1"/>
    </xf>
    <xf numFmtId="0" fontId="18" fillId="0" borderId="35" xfId="0" applyFont="1" applyBorder="1" applyAlignment="1" applyProtection="1">
      <alignment horizontal="center" vertical="center"/>
      <protection hidden="1"/>
    </xf>
    <xf numFmtId="49" fontId="38" fillId="8" borderId="42" xfId="8" applyNumberFormat="1" applyFont="1" applyFill="1" applyBorder="1" applyAlignment="1" applyProtection="1">
      <alignment horizontal="center" vertical="center" wrapText="1"/>
    </xf>
    <xf numFmtId="49" fontId="38" fillId="8" borderId="17" xfId="8" applyNumberFormat="1" applyFont="1" applyFill="1" applyBorder="1" applyAlignment="1" applyProtection="1">
      <alignment horizontal="center" vertical="center" wrapText="1"/>
    </xf>
    <xf numFmtId="49" fontId="38" fillId="8" borderId="35" xfId="8" applyNumberFormat="1" applyFont="1" applyFill="1" applyBorder="1" applyAlignment="1" applyProtection="1">
      <alignment horizontal="center" vertical="center" wrapText="1"/>
    </xf>
  </cellXfs>
  <cellStyles count="18">
    <cellStyle name="Comma" xfId="1" builtinId="3"/>
    <cellStyle name="Comma0" xfId="2"/>
    <cellStyle name="Currency0" xfId="3"/>
    <cellStyle name="Date" xfId="4"/>
    <cellStyle name="Fixed" xfId="5"/>
    <cellStyle name="Heading 1" xfId="6" builtinId="16" customBuiltin="1"/>
    <cellStyle name="Heading 2" xfId="7" builtinId="17" customBuiltin="1"/>
    <cellStyle name="Hyperlink" xfId="8" builtinId="8"/>
    <cellStyle name="Normal" xfId="0" builtinId="0"/>
    <cellStyle name="Normal_A-1 form Woodlawn" xfId="9"/>
    <cellStyle name="Normal_ENRL978F" xfId="10"/>
    <cellStyle name="Normal_Enrl989F" xfId="11"/>
    <cellStyle name="Normal_New_excel_tricks_with_the_salary_schedule" xfId="12"/>
    <cellStyle name="Percent" xfId="13" builtinId="5"/>
    <cellStyle name="PSChar" xfId="14"/>
    <cellStyle name="PSDec" xfId="15"/>
    <cellStyle name="PSHeading" xfId="16"/>
    <cellStyle name="Total" xfId="17" builtinId="25" customBuiltin="1"/>
  </cellStyles>
  <dxfs count="6">
    <dxf>
      <fill>
        <patternFill>
          <bgColor indexed="41"/>
        </patternFill>
      </fill>
    </dxf>
    <dxf>
      <fill>
        <patternFill>
          <bgColor indexed="41"/>
        </patternFill>
      </fill>
    </dxf>
    <dxf>
      <fill>
        <patternFill>
          <bgColor indexed="15"/>
        </patternFill>
      </fill>
    </dxf>
    <dxf>
      <font>
        <condense val="0"/>
        <extend val="0"/>
        <color indexed="9"/>
      </font>
    </dxf>
    <dxf>
      <font>
        <condense val="0"/>
        <extend val="0"/>
        <color indexed="9"/>
      </font>
    </dxf>
    <dxf>
      <font>
        <b/>
        <i/>
        <condense val="0"/>
        <extend val="0"/>
        <color indexed="10"/>
      </font>
      <fill>
        <patternFill patternType="solid">
          <bgColor indexed="9"/>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38100</xdr:rowOff>
    </xdr:from>
    <xdr:to>
      <xdr:col>7</xdr:col>
      <xdr:colOff>984250</xdr:colOff>
      <xdr:row>3</xdr:row>
      <xdr:rowOff>0</xdr:rowOff>
    </xdr:to>
    <xdr:sp macro="" textlink="">
      <xdr:nvSpPr>
        <xdr:cNvPr id="1067" name="Text Box 43"/>
        <xdr:cNvSpPr txBox="1">
          <a:spLocks noChangeArrowheads="1"/>
        </xdr:cNvSpPr>
      </xdr:nvSpPr>
      <xdr:spPr bwMode="auto">
        <a:xfrm>
          <a:off x="0" y="281517"/>
          <a:ext cx="5545667" cy="27940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Please complete all </a:t>
          </a:r>
          <a:r>
            <a:rPr lang="en-US" sz="1400" b="1" i="0" u="sng" strike="noStrike" baseline="0">
              <a:solidFill>
                <a:srgbClr val="008000"/>
              </a:solidFill>
              <a:latin typeface="Arial"/>
              <a:cs typeface="Arial"/>
            </a:rPr>
            <a:t>Green</a:t>
          </a:r>
          <a:r>
            <a:rPr lang="en-US" sz="1400" b="1" i="0" u="none" strike="noStrike" baseline="0">
              <a:solidFill>
                <a:srgbClr val="000000"/>
              </a:solidFill>
              <a:latin typeface="Arial"/>
              <a:cs typeface="Arial"/>
            </a:rPr>
            <a:t> cells.                             </a:t>
          </a:r>
          <a:endParaRPr lang="en-US" sz="1400" b="1" i="1" u="none" strike="noStrike" baseline="0">
            <a:solidFill>
              <a:srgbClr val="FF0000"/>
            </a:solidFill>
            <a:latin typeface="Arial"/>
            <a:cs typeface="Aria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57150</xdr:rowOff>
    </xdr:from>
    <xdr:to>
      <xdr:col>10</xdr:col>
      <xdr:colOff>9525</xdr:colOff>
      <xdr:row>3</xdr:row>
      <xdr:rowOff>9525</xdr:rowOff>
    </xdr:to>
    <xdr:sp macro="" textlink="">
      <xdr:nvSpPr>
        <xdr:cNvPr id="3075" name="Text Box 3"/>
        <xdr:cNvSpPr txBox="1">
          <a:spLocks noChangeArrowheads="1"/>
        </xdr:cNvSpPr>
      </xdr:nvSpPr>
      <xdr:spPr bwMode="auto">
        <a:xfrm>
          <a:off x="85725" y="533400"/>
          <a:ext cx="5753100" cy="27622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All </a:t>
          </a:r>
          <a:r>
            <a:rPr lang="en-US" sz="1400" b="1" i="0" u="sng" strike="noStrike" baseline="0">
              <a:solidFill>
                <a:srgbClr val="008000"/>
              </a:solidFill>
              <a:latin typeface="Arial"/>
              <a:cs typeface="Arial"/>
            </a:rPr>
            <a:t>Green</a:t>
          </a:r>
          <a:r>
            <a:rPr lang="en-US" sz="1400" b="1" i="0" u="none" strike="noStrike" baseline="0">
              <a:solidFill>
                <a:srgbClr val="000000"/>
              </a:solidFill>
              <a:latin typeface="Arial"/>
              <a:cs typeface="Arial"/>
            </a:rPr>
            <a:t> cells must be completed before submission.</a:t>
          </a:r>
          <a:endParaRPr lang="en-US" sz="1400" b="1" i="0" u="none" strike="noStrike" baseline="0">
            <a:solidFill>
              <a:srgbClr val="FF0000"/>
            </a:solidFill>
            <a:latin typeface="Arial"/>
            <a:cs typeface="Arial"/>
          </a:endParaRPr>
        </a:p>
      </xdr:txBody>
    </xdr:sp>
    <xdr:clientData fPrintsWithSheet="0"/>
  </xdr:twoCellAnchor>
  <xdr:twoCellAnchor>
    <xdr:from>
      <xdr:col>1</xdr:col>
      <xdr:colOff>1</xdr:colOff>
      <xdr:row>41</xdr:row>
      <xdr:rowOff>0</xdr:rowOff>
    </xdr:from>
    <xdr:to>
      <xdr:col>10</xdr:col>
      <xdr:colOff>116417</xdr:colOff>
      <xdr:row>42</xdr:row>
      <xdr:rowOff>114300</xdr:rowOff>
    </xdr:to>
    <xdr:sp macro="" textlink="">
      <xdr:nvSpPr>
        <xdr:cNvPr id="3076" name="Text Box 4"/>
        <xdr:cNvSpPr txBox="1">
          <a:spLocks noChangeArrowheads="1"/>
        </xdr:cNvSpPr>
      </xdr:nvSpPr>
      <xdr:spPr bwMode="auto">
        <a:xfrm>
          <a:off x="84668" y="9683750"/>
          <a:ext cx="5831416" cy="27305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Please print the completed form &amp; PONY it to your Area Sr. Director</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d_access/Malcolm/SES/StudentUsageData03-01-05/JAN%2006-Prometeo-Ockley%20Green%20M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d_access/Malcolm/SES/StudentUsageData03-01-05/05-POIC-Ockley%2520Green%2520MS(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ared_access/Malcolm/SES/StudentUsageData03-01-05/Summa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ared_access/Malcolm/SES/StudentUsageData03-01-05/Jan%2006-Prometeo-Madison%20H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EnrollOct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TEMP/FCNOct04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penmeadow.org/exchange/connie/Inbox/ses%20invoice.EML/2003_7_Invoic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wheeler/LOCALS~1/Temp/2008_Budg_Trnsfr_Lic_EE_Conso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penmeadow.org/exchange/connie/Inbox/ses%20invoice.EML/2003_8_Invoi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tober-04"/>
      <sheetName val="November-04"/>
      <sheetName val="December-04"/>
      <sheetName val="January-05"/>
      <sheetName val="Prometeo-OckleyGreen"/>
    </sheetNames>
    <sheetDataSet>
      <sheetData sheetId="0"/>
      <sheetData sheetId="1">
        <row r="16">
          <cell r="C16">
            <v>143718</v>
          </cell>
          <cell r="J16">
            <v>1.5</v>
          </cell>
          <cell r="M16">
            <v>1.5</v>
          </cell>
          <cell r="O16">
            <v>1.5</v>
          </cell>
          <cell r="R16">
            <v>1.5</v>
          </cell>
          <cell r="U16">
            <v>1.5</v>
          </cell>
          <cell r="W16">
            <v>1.5</v>
          </cell>
          <cell r="AA16">
            <v>9</v>
          </cell>
          <cell r="AB16">
            <v>180</v>
          </cell>
          <cell r="AC16">
            <v>0</v>
          </cell>
          <cell r="AD16">
            <v>1</v>
          </cell>
          <cell r="AE16">
            <v>180</v>
          </cell>
        </row>
        <row r="17">
          <cell r="C17">
            <v>143717</v>
          </cell>
          <cell r="J17">
            <v>1.5</v>
          </cell>
          <cell r="M17">
            <v>1.5</v>
          </cell>
          <cell r="O17">
            <v>1.5</v>
          </cell>
          <cell r="R17">
            <v>1.5</v>
          </cell>
          <cell r="U17">
            <v>1.5</v>
          </cell>
          <cell r="W17">
            <v>1.5</v>
          </cell>
          <cell r="AA17">
            <v>9</v>
          </cell>
          <cell r="AB17">
            <v>180</v>
          </cell>
          <cell r="AC17">
            <v>0</v>
          </cell>
          <cell r="AD17">
            <v>1</v>
          </cell>
          <cell r="AE17">
            <v>180</v>
          </cell>
        </row>
        <row r="18">
          <cell r="C18">
            <v>287528</v>
          </cell>
          <cell r="M18">
            <v>1.5</v>
          </cell>
          <cell r="O18">
            <v>1.5</v>
          </cell>
          <cell r="R18">
            <v>1.5</v>
          </cell>
          <cell r="U18">
            <v>1.5</v>
          </cell>
          <cell r="W18">
            <v>1.5</v>
          </cell>
          <cell r="AA18">
            <v>7.5</v>
          </cell>
          <cell r="AB18">
            <v>150</v>
          </cell>
          <cell r="AC18">
            <v>0</v>
          </cell>
          <cell r="AD18">
            <v>1</v>
          </cell>
          <cell r="AE18">
            <v>150</v>
          </cell>
        </row>
        <row r="19">
          <cell r="C19">
            <v>180912</v>
          </cell>
          <cell r="U19">
            <v>1.5</v>
          </cell>
          <cell r="W19">
            <v>1.5</v>
          </cell>
          <cell r="AA19">
            <v>3</v>
          </cell>
          <cell r="AB19">
            <v>60</v>
          </cell>
          <cell r="AC19">
            <v>0</v>
          </cell>
          <cell r="AD19">
            <v>1</v>
          </cell>
          <cell r="AE19">
            <v>60</v>
          </cell>
        </row>
        <row r="20">
          <cell r="C20">
            <v>192267</v>
          </cell>
          <cell r="J20">
            <v>1.5</v>
          </cell>
          <cell r="M20">
            <v>1.5</v>
          </cell>
          <cell r="O20">
            <v>1.5</v>
          </cell>
          <cell r="R20">
            <v>1</v>
          </cell>
          <cell r="U20">
            <v>1.5</v>
          </cell>
          <cell r="W20">
            <v>1.5</v>
          </cell>
          <cell r="AA20">
            <v>8.5</v>
          </cell>
          <cell r="AB20">
            <v>170</v>
          </cell>
          <cell r="AC20">
            <v>0</v>
          </cell>
          <cell r="AD20">
            <v>1</v>
          </cell>
          <cell r="AE20">
            <v>170</v>
          </cell>
        </row>
        <row r="21">
          <cell r="C21">
            <v>181104</v>
          </cell>
          <cell r="J21">
            <v>1.5</v>
          </cell>
          <cell r="M21">
            <v>1.5</v>
          </cell>
          <cell r="O21">
            <v>1.5</v>
          </cell>
          <cell r="R21">
            <v>1.5</v>
          </cell>
          <cell r="U21">
            <v>1.5</v>
          </cell>
          <cell r="AA21">
            <v>7.5</v>
          </cell>
          <cell r="AB21">
            <v>150</v>
          </cell>
          <cell r="AC21">
            <v>0</v>
          </cell>
          <cell r="AD21">
            <v>1</v>
          </cell>
          <cell r="AE21">
            <v>150</v>
          </cell>
        </row>
        <row r="22">
          <cell r="C22">
            <v>310449</v>
          </cell>
          <cell r="J22">
            <v>1.5</v>
          </cell>
          <cell r="M22">
            <v>1.5</v>
          </cell>
          <cell r="O22">
            <v>1.5</v>
          </cell>
          <cell r="R22">
            <v>1</v>
          </cell>
          <cell r="U22">
            <v>1.5</v>
          </cell>
          <cell r="W22">
            <v>1</v>
          </cell>
          <cell r="AA22">
            <v>8</v>
          </cell>
          <cell r="AB22">
            <v>160</v>
          </cell>
          <cell r="AC22">
            <v>0</v>
          </cell>
          <cell r="AD22">
            <v>1</v>
          </cell>
          <cell r="AE22">
            <v>160</v>
          </cell>
        </row>
        <row r="23">
          <cell r="C23">
            <v>131017</v>
          </cell>
          <cell r="J23">
            <v>1.5</v>
          </cell>
          <cell r="M23">
            <v>1.5</v>
          </cell>
          <cell r="O23">
            <v>1.5</v>
          </cell>
          <cell r="R23">
            <v>1.5</v>
          </cell>
          <cell r="U23">
            <v>1.5</v>
          </cell>
          <cell r="W23">
            <v>1.5</v>
          </cell>
          <cell r="AA23">
            <v>9</v>
          </cell>
          <cell r="AB23">
            <v>180</v>
          </cell>
          <cell r="AC23">
            <v>0</v>
          </cell>
          <cell r="AD23">
            <v>1</v>
          </cell>
          <cell r="AE23">
            <v>180</v>
          </cell>
        </row>
        <row r="24">
          <cell r="C24">
            <v>127205</v>
          </cell>
          <cell r="R24">
            <v>1.5</v>
          </cell>
          <cell r="U24">
            <v>1.5</v>
          </cell>
          <cell r="W24">
            <v>1.5</v>
          </cell>
          <cell r="AA24">
            <v>4.5</v>
          </cell>
          <cell r="AB24">
            <v>90</v>
          </cell>
          <cell r="AC24">
            <v>0</v>
          </cell>
          <cell r="AD24">
            <v>1</v>
          </cell>
          <cell r="AE24">
            <v>90</v>
          </cell>
        </row>
        <row r="25">
          <cell r="C25">
            <v>121211</v>
          </cell>
          <cell r="R25">
            <v>1</v>
          </cell>
          <cell r="U25">
            <v>1.5</v>
          </cell>
          <cell r="W25">
            <v>1.5</v>
          </cell>
          <cell r="AA25">
            <v>4</v>
          </cell>
          <cell r="AB25">
            <v>80</v>
          </cell>
          <cell r="AC25">
            <v>0</v>
          </cell>
          <cell r="AD25">
            <v>1</v>
          </cell>
          <cell r="AE25">
            <v>80</v>
          </cell>
        </row>
      </sheetData>
      <sheetData sheetId="2">
        <row r="16">
          <cell r="C16">
            <v>143718</v>
          </cell>
          <cell r="D16">
            <v>1.5</v>
          </cell>
          <cell r="G16">
            <v>1.5</v>
          </cell>
          <cell r="I16">
            <v>1.5</v>
          </cell>
          <cell r="L16" t="str">
            <v>NS</v>
          </cell>
          <cell r="N16">
            <v>1.5</v>
          </cell>
          <cell r="Q16" t="str">
            <v>NS</v>
          </cell>
          <cell r="S16">
            <v>1.5</v>
          </cell>
          <cell r="V16" t="str">
            <v>NS</v>
          </cell>
          <cell r="X16">
            <v>1.5</v>
          </cell>
          <cell r="AA16">
            <v>9</v>
          </cell>
          <cell r="AB16">
            <v>180</v>
          </cell>
          <cell r="AC16">
            <v>180</v>
          </cell>
          <cell r="AD16" t="str">
            <v/>
          </cell>
          <cell r="AE16">
            <v>360</v>
          </cell>
        </row>
        <row r="17">
          <cell r="C17">
            <v>143717</v>
          </cell>
          <cell r="D17">
            <v>1.5</v>
          </cell>
          <cell r="G17">
            <v>1.5</v>
          </cell>
          <cell r="I17">
            <v>1.5</v>
          </cell>
          <cell r="L17" t="str">
            <v>NS</v>
          </cell>
          <cell r="N17">
            <v>1.5</v>
          </cell>
          <cell r="Q17" t="str">
            <v>NS</v>
          </cell>
          <cell r="S17">
            <v>1.5</v>
          </cell>
          <cell r="V17" t="str">
            <v>NS</v>
          </cell>
          <cell r="X17">
            <v>1.5</v>
          </cell>
          <cell r="AA17">
            <v>9</v>
          </cell>
          <cell r="AB17">
            <v>180</v>
          </cell>
          <cell r="AC17">
            <v>180</v>
          </cell>
          <cell r="AD17" t="str">
            <v/>
          </cell>
          <cell r="AE17">
            <v>360</v>
          </cell>
        </row>
        <row r="18">
          <cell r="C18">
            <v>287528</v>
          </cell>
          <cell r="D18">
            <v>1.5</v>
          </cell>
          <cell r="G18">
            <v>1.5</v>
          </cell>
          <cell r="I18">
            <v>1.5</v>
          </cell>
          <cell r="L18" t="str">
            <v>NS</v>
          </cell>
          <cell r="N18">
            <v>1.5</v>
          </cell>
          <cell r="Q18" t="str">
            <v>NS</v>
          </cell>
          <cell r="S18">
            <v>1.5</v>
          </cell>
          <cell r="V18" t="str">
            <v>NS</v>
          </cell>
          <cell r="X18">
            <v>1.5</v>
          </cell>
          <cell r="AA18">
            <v>9</v>
          </cell>
          <cell r="AB18">
            <v>180</v>
          </cell>
          <cell r="AC18">
            <v>150</v>
          </cell>
          <cell r="AD18" t="str">
            <v/>
          </cell>
          <cell r="AE18">
            <v>330</v>
          </cell>
        </row>
        <row r="19">
          <cell r="C19">
            <v>180912</v>
          </cell>
          <cell r="D19" t="str">
            <v>UA</v>
          </cell>
          <cell r="G19">
            <v>1.5</v>
          </cell>
          <cell r="I19">
            <v>1.5</v>
          </cell>
          <cell r="L19" t="str">
            <v>NS</v>
          </cell>
          <cell r="N19">
            <v>1.5</v>
          </cell>
          <cell r="Q19" t="str">
            <v>NS</v>
          </cell>
          <cell r="S19">
            <v>1.5</v>
          </cell>
          <cell r="V19" t="str">
            <v>NS</v>
          </cell>
          <cell r="X19">
            <v>1.5</v>
          </cell>
          <cell r="AA19">
            <v>7.5</v>
          </cell>
          <cell r="AB19">
            <v>150</v>
          </cell>
          <cell r="AC19">
            <v>60</v>
          </cell>
          <cell r="AD19" t="str">
            <v/>
          </cell>
          <cell r="AE19">
            <v>210</v>
          </cell>
        </row>
        <row r="20">
          <cell r="C20">
            <v>192267</v>
          </cell>
          <cell r="D20">
            <v>1.5</v>
          </cell>
          <cell r="G20">
            <v>1.5</v>
          </cell>
          <cell r="I20" t="str">
            <v>EA</v>
          </cell>
          <cell r="L20" t="str">
            <v>NS</v>
          </cell>
          <cell r="N20">
            <v>1.5</v>
          </cell>
          <cell r="Q20" t="str">
            <v>NS</v>
          </cell>
          <cell r="S20">
            <v>1.5</v>
          </cell>
          <cell r="V20" t="str">
            <v>NS</v>
          </cell>
          <cell r="X20">
            <v>1.5</v>
          </cell>
          <cell r="AA20">
            <v>7.5</v>
          </cell>
          <cell r="AB20">
            <v>150</v>
          </cell>
          <cell r="AC20">
            <v>170</v>
          </cell>
          <cell r="AD20" t="str">
            <v/>
          </cell>
          <cell r="AE20">
            <v>320</v>
          </cell>
        </row>
        <row r="21">
          <cell r="C21">
            <v>181104</v>
          </cell>
          <cell r="D21">
            <v>1.5</v>
          </cell>
          <cell r="G21">
            <v>1.5</v>
          </cell>
          <cell r="I21">
            <v>1.5</v>
          </cell>
          <cell r="L21" t="str">
            <v>NS</v>
          </cell>
          <cell r="N21">
            <v>1.5</v>
          </cell>
          <cell r="Q21" t="str">
            <v>NS</v>
          </cell>
          <cell r="S21">
            <v>1.5</v>
          </cell>
          <cell r="V21" t="str">
            <v>NS</v>
          </cell>
          <cell r="X21">
            <v>1.5</v>
          </cell>
          <cell r="AA21">
            <v>9</v>
          </cell>
          <cell r="AB21">
            <v>180</v>
          </cell>
          <cell r="AC21">
            <v>150</v>
          </cell>
          <cell r="AD21" t="str">
            <v/>
          </cell>
          <cell r="AE21">
            <v>330</v>
          </cell>
        </row>
        <row r="22">
          <cell r="C22">
            <v>310449</v>
          </cell>
          <cell r="D22">
            <v>1.5</v>
          </cell>
          <cell r="G22">
            <v>1.5</v>
          </cell>
          <cell r="I22">
            <v>1.5</v>
          </cell>
          <cell r="L22" t="str">
            <v>NS</v>
          </cell>
          <cell r="N22">
            <v>1.5</v>
          </cell>
          <cell r="Q22" t="str">
            <v>NS</v>
          </cell>
          <cell r="S22">
            <v>1.5</v>
          </cell>
          <cell r="V22" t="str">
            <v>NS</v>
          </cell>
          <cell r="X22">
            <v>1.5</v>
          </cell>
          <cell r="AA22">
            <v>9</v>
          </cell>
          <cell r="AB22">
            <v>180</v>
          </cell>
          <cell r="AC22">
            <v>160</v>
          </cell>
          <cell r="AD22" t="str">
            <v/>
          </cell>
          <cell r="AE22">
            <v>340</v>
          </cell>
        </row>
        <row r="23">
          <cell r="C23">
            <v>131017</v>
          </cell>
          <cell r="D23" t="str">
            <v>UA</v>
          </cell>
          <cell r="G23">
            <v>1.5</v>
          </cell>
          <cell r="I23">
            <v>1.5</v>
          </cell>
          <cell r="L23" t="str">
            <v>NS</v>
          </cell>
          <cell r="N23">
            <v>1.5</v>
          </cell>
          <cell r="Q23" t="str">
            <v>NS</v>
          </cell>
          <cell r="S23" t="str">
            <v>UA</v>
          </cell>
          <cell r="V23" t="str">
            <v>NS</v>
          </cell>
          <cell r="X23" t="str">
            <v>UA</v>
          </cell>
          <cell r="AA23">
            <v>4.5</v>
          </cell>
          <cell r="AB23">
            <v>90</v>
          </cell>
          <cell r="AC23">
            <v>180</v>
          </cell>
          <cell r="AD23" t="str">
            <v/>
          </cell>
          <cell r="AE23">
            <v>270</v>
          </cell>
        </row>
        <row r="24">
          <cell r="C24">
            <v>127205</v>
          </cell>
          <cell r="D24">
            <v>1.5</v>
          </cell>
          <cell r="G24">
            <v>1.5</v>
          </cell>
          <cell r="I24">
            <v>1.5</v>
          </cell>
          <cell r="L24" t="str">
            <v>NS</v>
          </cell>
          <cell r="N24">
            <v>1.5</v>
          </cell>
          <cell r="Q24" t="str">
            <v>NS</v>
          </cell>
          <cell r="S24">
            <v>1.5</v>
          </cell>
          <cell r="V24" t="str">
            <v>NS</v>
          </cell>
          <cell r="X24">
            <v>1.5</v>
          </cell>
          <cell r="AA24">
            <v>9</v>
          </cell>
          <cell r="AB24">
            <v>180</v>
          </cell>
          <cell r="AC24">
            <v>90</v>
          </cell>
          <cell r="AD24" t="str">
            <v/>
          </cell>
          <cell r="AE24">
            <v>270</v>
          </cell>
        </row>
        <row r="25">
          <cell r="C25">
            <v>121211</v>
          </cell>
          <cell r="D25" t="str">
            <v>UA</v>
          </cell>
          <cell r="G25" t="str">
            <v>EA</v>
          </cell>
          <cell r="I25">
            <v>1.5</v>
          </cell>
          <cell r="L25" t="str">
            <v>NS</v>
          </cell>
          <cell r="N25" t="str">
            <v>EA</v>
          </cell>
          <cell r="Q25" t="str">
            <v>NS</v>
          </cell>
          <cell r="S25" t="str">
            <v>UA</v>
          </cell>
          <cell r="V25" t="str">
            <v>NS</v>
          </cell>
          <cell r="X25" t="str">
            <v>UA</v>
          </cell>
          <cell r="AA25">
            <v>1.5</v>
          </cell>
          <cell r="AB25">
            <v>30</v>
          </cell>
          <cell r="AC25">
            <v>80</v>
          </cell>
          <cell r="AD25" t="str">
            <v/>
          </cell>
          <cell r="AE25">
            <v>110</v>
          </cell>
        </row>
        <row r="26">
          <cell r="C26">
            <v>200938</v>
          </cell>
          <cell r="G26">
            <v>1.5</v>
          </cell>
          <cell r="I26" t="str">
            <v>UA</v>
          </cell>
          <cell r="L26" t="str">
            <v>NS</v>
          </cell>
          <cell r="N26">
            <v>1.5</v>
          </cell>
          <cell r="Q26" t="str">
            <v>NS</v>
          </cell>
          <cell r="S26">
            <v>1.5</v>
          </cell>
          <cell r="V26" t="str">
            <v>NS</v>
          </cell>
          <cell r="X26">
            <v>1.5</v>
          </cell>
          <cell r="AA26">
            <v>6</v>
          </cell>
          <cell r="AB26">
            <v>120</v>
          </cell>
          <cell r="AC26">
            <v>0</v>
          </cell>
          <cell r="AD26">
            <v>1</v>
          </cell>
          <cell r="AE26">
            <v>120</v>
          </cell>
        </row>
        <row r="27">
          <cell r="C27">
            <v>126618</v>
          </cell>
          <cell r="N27">
            <v>1.5</v>
          </cell>
          <cell r="Q27" t="str">
            <v>NS</v>
          </cell>
          <cell r="S27">
            <v>1.5</v>
          </cell>
          <cell r="V27" t="str">
            <v>NS</v>
          </cell>
          <cell r="X27">
            <v>1.5</v>
          </cell>
          <cell r="AA27">
            <v>4.5</v>
          </cell>
          <cell r="AB27">
            <v>90</v>
          </cell>
          <cell r="AC27">
            <v>0</v>
          </cell>
          <cell r="AD27">
            <v>1</v>
          </cell>
          <cell r="AE27">
            <v>90</v>
          </cell>
        </row>
      </sheetData>
      <sheetData sheetId="3">
        <row r="15">
          <cell r="C15" t="str">
            <v>ID#</v>
          </cell>
          <cell r="D15">
            <v>1</v>
          </cell>
          <cell r="E15">
            <v>2</v>
          </cell>
          <cell r="F15">
            <v>3</v>
          </cell>
          <cell r="G15">
            <v>6</v>
          </cell>
          <cell r="H15">
            <v>7</v>
          </cell>
          <cell r="I15">
            <v>8</v>
          </cell>
          <cell r="J15">
            <v>9</v>
          </cell>
          <cell r="K15">
            <v>10</v>
          </cell>
          <cell r="L15">
            <v>13</v>
          </cell>
          <cell r="M15">
            <v>14</v>
          </cell>
          <cell r="N15">
            <v>15</v>
          </cell>
          <cell r="O15">
            <v>16</v>
          </cell>
          <cell r="P15">
            <v>17</v>
          </cell>
          <cell r="Q15">
            <v>20</v>
          </cell>
          <cell r="R15">
            <v>21</v>
          </cell>
          <cell r="S15">
            <v>22</v>
          </cell>
          <cell r="T15">
            <v>23</v>
          </cell>
          <cell r="U15">
            <v>24</v>
          </cell>
          <cell r="V15">
            <v>27</v>
          </cell>
          <cell r="W15">
            <v>28</v>
          </cell>
          <cell r="X15">
            <v>29</v>
          </cell>
          <cell r="Y15">
            <v>30</v>
          </cell>
          <cell r="Z15">
            <v>31</v>
          </cell>
          <cell r="AA15" t="str">
            <v>Hrs</v>
          </cell>
          <cell r="AB15" t="str">
            <v>Month</v>
          </cell>
          <cell r="AC15" t="str">
            <v>Student</v>
          </cell>
          <cell r="AD15" t="str">
            <v>Count</v>
          </cell>
          <cell r="AE15" t="str">
            <v>Student</v>
          </cell>
        </row>
        <row r="16">
          <cell r="C16">
            <v>143718</v>
          </cell>
          <cell r="G16">
            <v>1.5</v>
          </cell>
          <cell r="J16">
            <v>1.5</v>
          </cell>
          <cell r="L16">
            <v>1.5</v>
          </cell>
          <cell r="O16">
            <v>1.5</v>
          </cell>
          <cell r="AA16">
            <v>6</v>
          </cell>
          <cell r="AB16">
            <v>120</v>
          </cell>
          <cell r="AC16">
            <v>360</v>
          </cell>
          <cell r="AD16" t="str">
            <v/>
          </cell>
          <cell r="AE16">
            <v>480</v>
          </cell>
        </row>
        <row r="17">
          <cell r="C17">
            <v>143717</v>
          </cell>
          <cell r="G17">
            <v>1.5</v>
          </cell>
          <cell r="J17">
            <v>1.5</v>
          </cell>
          <cell r="L17">
            <v>1.5</v>
          </cell>
          <cell r="O17">
            <v>1.5</v>
          </cell>
          <cell r="AA17">
            <v>6</v>
          </cell>
          <cell r="AB17">
            <v>120</v>
          </cell>
          <cell r="AC17">
            <v>360</v>
          </cell>
          <cell r="AD17" t="str">
            <v/>
          </cell>
          <cell r="AE17">
            <v>480</v>
          </cell>
        </row>
        <row r="18">
          <cell r="C18">
            <v>287528</v>
          </cell>
          <cell r="G18">
            <v>1.5</v>
          </cell>
          <cell r="J18">
            <v>1.5</v>
          </cell>
          <cell r="L18">
            <v>1.5</v>
          </cell>
          <cell r="O18">
            <v>1.5</v>
          </cell>
          <cell r="AA18">
            <v>6</v>
          </cell>
          <cell r="AB18">
            <v>120</v>
          </cell>
          <cell r="AC18">
            <v>330</v>
          </cell>
          <cell r="AD18" t="str">
            <v/>
          </cell>
          <cell r="AE18">
            <v>450</v>
          </cell>
        </row>
        <row r="19">
          <cell r="C19">
            <v>180912</v>
          </cell>
          <cell r="G19">
            <v>1.5</v>
          </cell>
          <cell r="L19">
            <v>1.5</v>
          </cell>
          <cell r="O19">
            <v>1.5</v>
          </cell>
          <cell r="AA19">
            <v>4.5</v>
          </cell>
          <cell r="AB19">
            <v>90</v>
          </cell>
          <cell r="AC19">
            <v>210</v>
          </cell>
          <cell r="AD19" t="str">
            <v/>
          </cell>
          <cell r="AE19">
            <v>300</v>
          </cell>
        </row>
        <row r="20">
          <cell r="C20">
            <v>192267</v>
          </cell>
          <cell r="J20">
            <v>1.5</v>
          </cell>
          <cell r="L20">
            <v>1.5</v>
          </cell>
          <cell r="O20">
            <v>1.5</v>
          </cell>
          <cell r="AA20">
            <v>4.5</v>
          </cell>
          <cell r="AB20">
            <v>90</v>
          </cell>
          <cell r="AC20">
            <v>320</v>
          </cell>
          <cell r="AD20" t="str">
            <v/>
          </cell>
          <cell r="AE20">
            <v>410</v>
          </cell>
        </row>
        <row r="21">
          <cell r="C21">
            <v>181104</v>
          </cell>
          <cell r="L21">
            <v>1.5</v>
          </cell>
          <cell r="O21">
            <v>1.5</v>
          </cell>
          <cell r="Q21" t="str">
            <v xml:space="preserve"> </v>
          </cell>
          <cell r="AA21">
            <v>3</v>
          </cell>
          <cell r="AB21">
            <v>60</v>
          </cell>
          <cell r="AC21">
            <v>330</v>
          </cell>
          <cell r="AD21" t="str">
            <v/>
          </cell>
          <cell r="AE21">
            <v>390</v>
          </cell>
        </row>
        <row r="22">
          <cell r="C22">
            <v>310449</v>
          </cell>
          <cell r="G22">
            <v>1.5</v>
          </cell>
          <cell r="J22">
            <v>1.5</v>
          </cell>
          <cell r="L22">
            <v>1.5</v>
          </cell>
          <cell r="O22">
            <v>1.5</v>
          </cell>
          <cell r="AA22">
            <v>6</v>
          </cell>
          <cell r="AB22">
            <v>120</v>
          </cell>
          <cell r="AC22">
            <v>340</v>
          </cell>
          <cell r="AD22" t="str">
            <v/>
          </cell>
          <cell r="AE22">
            <v>460</v>
          </cell>
        </row>
        <row r="23">
          <cell r="C23">
            <v>131017</v>
          </cell>
          <cell r="G23">
            <v>1.5</v>
          </cell>
          <cell r="AA23">
            <v>1.5</v>
          </cell>
          <cell r="AB23">
            <v>30</v>
          </cell>
          <cell r="AC23">
            <v>270</v>
          </cell>
          <cell r="AD23" t="str">
            <v/>
          </cell>
          <cell r="AE23">
            <v>300</v>
          </cell>
        </row>
        <row r="24">
          <cell r="C24">
            <v>127205</v>
          </cell>
          <cell r="G24">
            <v>1.5</v>
          </cell>
          <cell r="J24">
            <v>1.5</v>
          </cell>
          <cell r="L24">
            <v>1.5</v>
          </cell>
          <cell r="O24">
            <v>1.5</v>
          </cell>
          <cell r="AA24">
            <v>6</v>
          </cell>
          <cell r="AB24">
            <v>120</v>
          </cell>
          <cell r="AC24">
            <v>270</v>
          </cell>
          <cell r="AD24" t="str">
            <v/>
          </cell>
          <cell r="AE24">
            <v>390</v>
          </cell>
        </row>
        <row r="25">
          <cell r="C25">
            <v>121211</v>
          </cell>
          <cell r="L25" t="str">
            <v>DR</v>
          </cell>
          <cell r="AA25">
            <v>0</v>
          </cell>
          <cell r="AB25">
            <v>0</v>
          </cell>
          <cell r="AC25">
            <v>110</v>
          </cell>
          <cell r="AD25" t="str">
            <v/>
          </cell>
          <cell r="AE25">
            <v>110</v>
          </cell>
        </row>
        <row r="26">
          <cell r="C26">
            <v>200938</v>
          </cell>
          <cell r="G26">
            <v>1.5</v>
          </cell>
          <cell r="L26">
            <v>1.5</v>
          </cell>
          <cell r="O26">
            <v>1.5</v>
          </cell>
          <cell r="AA26">
            <v>4.5</v>
          </cell>
          <cell r="AB26">
            <v>90</v>
          </cell>
          <cell r="AC26">
            <v>120</v>
          </cell>
          <cell r="AD26" t="str">
            <v/>
          </cell>
          <cell r="AE26">
            <v>210</v>
          </cell>
        </row>
        <row r="27">
          <cell r="C27">
            <v>126618</v>
          </cell>
          <cell r="AA27">
            <v>0</v>
          </cell>
          <cell r="AB27">
            <v>0</v>
          </cell>
          <cell r="AC27">
            <v>90</v>
          </cell>
          <cell r="AD27" t="str">
            <v/>
          </cell>
          <cell r="AE27">
            <v>90</v>
          </cell>
        </row>
      </sheetData>
      <sheetData sheetId="4">
        <row r="16">
          <cell r="C16">
            <v>143718</v>
          </cell>
          <cell r="D16">
            <v>1</v>
          </cell>
          <cell r="G16">
            <v>1</v>
          </cell>
          <cell r="J16">
            <v>1</v>
          </cell>
          <cell r="O16">
            <v>1</v>
          </cell>
          <cell r="Q16">
            <v>1</v>
          </cell>
          <cell r="T16">
            <v>1</v>
          </cell>
          <cell r="AA16">
            <v>6</v>
          </cell>
          <cell r="AB16">
            <v>150</v>
          </cell>
          <cell r="AC16">
            <v>480</v>
          </cell>
          <cell r="AD16" t="str">
            <v/>
          </cell>
          <cell r="AE16">
            <v>630</v>
          </cell>
        </row>
        <row r="17">
          <cell r="C17">
            <v>143717</v>
          </cell>
          <cell r="D17">
            <v>1</v>
          </cell>
          <cell r="G17">
            <v>1</v>
          </cell>
          <cell r="J17">
            <v>1</v>
          </cell>
          <cell r="O17">
            <v>1</v>
          </cell>
          <cell r="Q17">
            <v>1</v>
          </cell>
          <cell r="T17">
            <v>1</v>
          </cell>
          <cell r="V17">
            <v>1</v>
          </cell>
          <cell r="AA17">
            <v>7</v>
          </cell>
          <cell r="AB17">
            <v>175</v>
          </cell>
          <cell r="AC17">
            <v>480</v>
          </cell>
          <cell r="AD17" t="str">
            <v/>
          </cell>
          <cell r="AE17">
            <v>655</v>
          </cell>
        </row>
        <row r="18">
          <cell r="C18">
            <v>287528</v>
          </cell>
          <cell r="D18">
            <v>1</v>
          </cell>
          <cell r="G18">
            <v>1</v>
          </cell>
          <cell r="J18">
            <v>1</v>
          </cell>
          <cell r="L18">
            <v>1</v>
          </cell>
          <cell r="O18">
            <v>1</v>
          </cell>
          <cell r="Q18">
            <v>1</v>
          </cell>
          <cell r="T18">
            <v>1</v>
          </cell>
          <cell r="V18">
            <v>1</v>
          </cell>
          <cell r="AA18">
            <v>8</v>
          </cell>
          <cell r="AB18">
            <v>200</v>
          </cell>
          <cell r="AC18">
            <v>450</v>
          </cell>
          <cell r="AD18" t="str">
            <v/>
          </cell>
          <cell r="AE18">
            <v>650</v>
          </cell>
        </row>
        <row r="19">
          <cell r="C19">
            <v>180912</v>
          </cell>
          <cell r="D19">
            <v>1</v>
          </cell>
          <cell r="G19">
            <v>1</v>
          </cell>
          <cell r="J19">
            <v>1</v>
          </cell>
          <cell r="T19">
            <v>1</v>
          </cell>
          <cell r="AA19">
            <v>4</v>
          </cell>
          <cell r="AB19">
            <v>100</v>
          </cell>
          <cell r="AC19">
            <v>300</v>
          </cell>
          <cell r="AD19" t="str">
            <v/>
          </cell>
          <cell r="AE19">
            <v>400</v>
          </cell>
        </row>
        <row r="20">
          <cell r="C20">
            <v>192267</v>
          </cell>
          <cell r="D20">
            <v>1</v>
          </cell>
          <cell r="AA20">
            <v>1</v>
          </cell>
          <cell r="AB20">
            <v>25</v>
          </cell>
          <cell r="AC20">
            <v>410</v>
          </cell>
          <cell r="AD20" t="str">
            <v/>
          </cell>
          <cell r="AE20">
            <v>435</v>
          </cell>
        </row>
        <row r="21">
          <cell r="C21">
            <v>181104</v>
          </cell>
          <cell r="D21">
            <v>1</v>
          </cell>
          <cell r="J21" t="str">
            <v>DR</v>
          </cell>
          <cell r="AA21">
            <v>1</v>
          </cell>
          <cell r="AB21">
            <v>25</v>
          </cell>
          <cell r="AC21">
            <v>390</v>
          </cell>
          <cell r="AD21" t="str">
            <v/>
          </cell>
          <cell r="AE21">
            <v>415</v>
          </cell>
        </row>
        <row r="22">
          <cell r="C22">
            <v>310449</v>
          </cell>
          <cell r="D22">
            <v>1</v>
          </cell>
          <cell r="G22">
            <v>1</v>
          </cell>
          <cell r="J22">
            <v>1</v>
          </cell>
          <cell r="L22">
            <v>1</v>
          </cell>
          <cell r="O22">
            <v>1</v>
          </cell>
          <cell r="Q22">
            <v>1</v>
          </cell>
          <cell r="T22">
            <v>1</v>
          </cell>
          <cell r="V22">
            <v>1</v>
          </cell>
          <cell r="AA22">
            <v>8</v>
          </cell>
          <cell r="AB22">
            <v>200</v>
          </cell>
          <cell r="AC22">
            <v>460</v>
          </cell>
          <cell r="AD22" t="str">
            <v/>
          </cell>
          <cell r="AE22">
            <v>660</v>
          </cell>
        </row>
        <row r="23">
          <cell r="C23">
            <v>131017</v>
          </cell>
          <cell r="D23">
            <v>1</v>
          </cell>
          <cell r="G23">
            <v>1</v>
          </cell>
          <cell r="J23">
            <v>1</v>
          </cell>
          <cell r="L23">
            <v>1</v>
          </cell>
          <cell r="O23">
            <v>1</v>
          </cell>
          <cell r="T23">
            <v>1</v>
          </cell>
          <cell r="AA23">
            <v>6</v>
          </cell>
          <cell r="AB23">
            <v>150</v>
          </cell>
          <cell r="AC23">
            <v>300</v>
          </cell>
          <cell r="AD23" t="str">
            <v/>
          </cell>
          <cell r="AE23">
            <v>450</v>
          </cell>
        </row>
        <row r="24">
          <cell r="C24">
            <v>127205</v>
          </cell>
          <cell r="D24">
            <v>1</v>
          </cell>
          <cell r="G24">
            <v>1</v>
          </cell>
          <cell r="J24">
            <v>1</v>
          </cell>
          <cell r="L24">
            <v>1</v>
          </cell>
          <cell r="O24">
            <v>1</v>
          </cell>
          <cell r="Q24">
            <v>1</v>
          </cell>
          <cell r="T24">
            <v>1</v>
          </cell>
          <cell r="V24">
            <v>1</v>
          </cell>
          <cell r="AA24">
            <v>8</v>
          </cell>
          <cell r="AB24">
            <v>200</v>
          </cell>
          <cell r="AC24">
            <v>390</v>
          </cell>
          <cell r="AD24" t="str">
            <v/>
          </cell>
          <cell r="AE24">
            <v>590</v>
          </cell>
        </row>
        <row r="25">
          <cell r="C25">
            <v>121211</v>
          </cell>
          <cell r="D25" t="str">
            <v>DR</v>
          </cell>
          <cell r="AA25">
            <v>0</v>
          </cell>
          <cell r="AB25">
            <v>0</v>
          </cell>
          <cell r="AC25">
            <v>110</v>
          </cell>
          <cell r="AD25" t="str">
            <v/>
          </cell>
          <cell r="AE25">
            <v>110</v>
          </cell>
        </row>
        <row r="26">
          <cell r="C26">
            <v>200938</v>
          </cell>
          <cell r="D26">
            <v>1</v>
          </cell>
          <cell r="G26">
            <v>1</v>
          </cell>
          <cell r="J26">
            <v>1</v>
          </cell>
          <cell r="L26">
            <v>1</v>
          </cell>
          <cell r="O26">
            <v>1</v>
          </cell>
          <cell r="Q26">
            <v>1</v>
          </cell>
          <cell r="T26">
            <v>1</v>
          </cell>
          <cell r="V26">
            <v>1</v>
          </cell>
          <cell r="AA26">
            <v>8</v>
          </cell>
          <cell r="AB26">
            <v>200</v>
          </cell>
          <cell r="AC26">
            <v>210</v>
          </cell>
          <cell r="AD26" t="str">
            <v/>
          </cell>
          <cell r="AE26">
            <v>410</v>
          </cell>
        </row>
        <row r="27">
          <cell r="C27">
            <v>126618</v>
          </cell>
          <cell r="D27">
            <v>1</v>
          </cell>
          <cell r="G27">
            <v>1</v>
          </cell>
          <cell r="J27">
            <v>1</v>
          </cell>
          <cell r="L27">
            <v>1</v>
          </cell>
          <cell r="T27">
            <v>1</v>
          </cell>
          <cell r="V27">
            <v>1</v>
          </cell>
          <cell r="AA27">
            <v>6</v>
          </cell>
          <cell r="AB27">
            <v>150</v>
          </cell>
          <cell r="AC27">
            <v>90</v>
          </cell>
          <cell r="AD27" t="str">
            <v/>
          </cell>
          <cell r="AE27">
            <v>240</v>
          </cell>
        </row>
        <row r="28">
          <cell r="C28">
            <v>322109</v>
          </cell>
          <cell r="D28">
            <v>1</v>
          </cell>
          <cell r="J28">
            <v>1</v>
          </cell>
          <cell r="L28">
            <v>1</v>
          </cell>
          <cell r="O28">
            <v>1</v>
          </cell>
          <cell r="Q28">
            <v>1</v>
          </cell>
          <cell r="T28">
            <v>1</v>
          </cell>
          <cell r="V28">
            <v>1</v>
          </cell>
          <cell r="AA28">
            <v>7</v>
          </cell>
          <cell r="AB28">
            <v>175</v>
          </cell>
          <cell r="AC28">
            <v>0</v>
          </cell>
          <cell r="AD28">
            <v>1</v>
          </cell>
          <cell r="AE28">
            <v>175</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tober-04"/>
      <sheetName val="November-04"/>
      <sheetName val="December-04"/>
      <sheetName val="January-05"/>
      <sheetName val="POIC-Ockley"/>
    </sheetNames>
    <sheetDataSet>
      <sheetData sheetId="0"/>
      <sheetData sheetId="1">
        <row r="16">
          <cell r="C16">
            <v>132273</v>
          </cell>
          <cell r="E16">
            <v>2</v>
          </cell>
          <cell r="F16">
            <v>2</v>
          </cell>
          <cell r="G16">
            <v>2</v>
          </cell>
          <cell r="H16">
            <v>2</v>
          </cell>
          <cell r="J16">
            <v>2</v>
          </cell>
          <cell r="K16">
            <v>1</v>
          </cell>
          <cell r="L16">
            <v>2</v>
          </cell>
          <cell r="AA16">
            <v>13</v>
          </cell>
          <cell r="AB16">
            <v>260</v>
          </cell>
          <cell r="AC16">
            <v>0</v>
          </cell>
          <cell r="AD16">
            <v>1</v>
          </cell>
          <cell r="AE16">
            <v>260</v>
          </cell>
        </row>
        <row r="17">
          <cell r="C17">
            <v>132260</v>
          </cell>
          <cell r="E17">
            <v>2</v>
          </cell>
          <cell r="F17">
            <v>2</v>
          </cell>
          <cell r="G17">
            <v>2</v>
          </cell>
          <cell r="H17">
            <v>2</v>
          </cell>
          <cell r="J17">
            <v>2</v>
          </cell>
          <cell r="K17">
            <v>2</v>
          </cell>
          <cell r="L17">
            <v>2</v>
          </cell>
          <cell r="M17">
            <v>2</v>
          </cell>
          <cell r="O17">
            <v>2</v>
          </cell>
          <cell r="P17">
            <v>2</v>
          </cell>
          <cell r="Q17">
            <v>1</v>
          </cell>
          <cell r="R17">
            <v>2</v>
          </cell>
          <cell r="T17">
            <v>2</v>
          </cell>
          <cell r="U17">
            <v>2</v>
          </cell>
          <cell r="V17">
            <v>1</v>
          </cell>
          <cell r="W17">
            <v>1</v>
          </cell>
          <cell r="AA17">
            <v>29</v>
          </cell>
          <cell r="AB17">
            <v>580</v>
          </cell>
          <cell r="AC17">
            <v>0</v>
          </cell>
          <cell r="AD17">
            <v>1</v>
          </cell>
          <cell r="AE17">
            <v>580</v>
          </cell>
        </row>
        <row r="18">
          <cell r="C18">
            <v>132352</v>
          </cell>
          <cell r="E18">
            <v>2</v>
          </cell>
          <cell r="F18">
            <v>2</v>
          </cell>
          <cell r="G18">
            <v>2</v>
          </cell>
          <cell r="H18">
            <v>2</v>
          </cell>
          <cell r="J18">
            <v>2</v>
          </cell>
          <cell r="K18">
            <v>2</v>
          </cell>
          <cell r="L18">
            <v>2</v>
          </cell>
          <cell r="M18">
            <v>2</v>
          </cell>
          <cell r="O18">
            <v>2</v>
          </cell>
          <cell r="P18">
            <v>2</v>
          </cell>
          <cell r="Q18">
            <v>1</v>
          </cell>
          <cell r="R18">
            <v>2</v>
          </cell>
          <cell r="T18">
            <v>2</v>
          </cell>
          <cell r="U18">
            <v>2</v>
          </cell>
          <cell r="V18">
            <v>1</v>
          </cell>
          <cell r="W18">
            <v>1</v>
          </cell>
          <cell r="AA18">
            <v>29</v>
          </cell>
          <cell r="AB18">
            <v>580</v>
          </cell>
          <cell r="AC18">
            <v>0</v>
          </cell>
          <cell r="AD18">
            <v>1</v>
          </cell>
          <cell r="AE18">
            <v>580</v>
          </cell>
        </row>
        <row r="19">
          <cell r="C19">
            <v>126649</v>
          </cell>
          <cell r="L19">
            <v>1</v>
          </cell>
          <cell r="P19">
            <v>1</v>
          </cell>
          <cell r="W19">
            <v>1</v>
          </cell>
          <cell r="AA19">
            <v>3</v>
          </cell>
          <cell r="AB19">
            <v>60</v>
          </cell>
          <cell r="AC19">
            <v>0</v>
          </cell>
          <cell r="AD19">
            <v>1</v>
          </cell>
          <cell r="AE19">
            <v>60</v>
          </cell>
        </row>
        <row r="20">
          <cell r="C20">
            <v>104106</v>
          </cell>
          <cell r="G20">
            <v>1</v>
          </cell>
          <cell r="H20">
            <v>1</v>
          </cell>
          <cell r="J20">
            <v>2</v>
          </cell>
          <cell r="K20">
            <v>2</v>
          </cell>
          <cell r="L20">
            <v>2</v>
          </cell>
          <cell r="M20">
            <v>2</v>
          </cell>
          <cell r="O20">
            <v>2</v>
          </cell>
          <cell r="P20">
            <v>1</v>
          </cell>
          <cell r="Q20">
            <v>2</v>
          </cell>
          <cell r="AA20">
            <v>15</v>
          </cell>
          <cell r="AB20">
            <v>300</v>
          </cell>
          <cell r="AC20">
            <v>0</v>
          </cell>
          <cell r="AD20">
            <v>1</v>
          </cell>
          <cell r="AE20">
            <v>300</v>
          </cell>
        </row>
        <row r="21">
          <cell r="C21">
            <v>182988</v>
          </cell>
          <cell r="R21">
            <v>1</v>
          </cell>
          <cell r="U21">
            <v>1</v>
          </cell>
          <cell r="W21">
            <v>1</v>
          </cell>
          <cell r="AA21">
            <v>3</v>
          </cell>
          <cell r="AB21">
            <v>60</v>
          </cell>
          <cell r="AC21">
            <v>0</v>
          </cell>
          <cell r="AD21">
            <v>1</v>
          </cell>
          <cell r="AE21">
            <v>60</v>
          </cell>
        </row>
        <row r="22">
          <cell r="C22">
            <v>126692</v>
          </cell>
          <cell r="R22">
            <v>1</v>
          </cell>
          <cell r="U22">
            <v>2</v>
          </cell>
          <cell r="V22">
            <v>1</v>
          </cell>
          <cell r="W22">
            <v>2</v>
          </cell>
          <cell r="AA22">
            <v>6</v>
          </cell>
          <cell r="AB22">
            <v>120</v>
          </cell>
          <cell r="AC22">
            <v>0</v>
          </cell>
          <cell r="AD22">
            <v>1</v>
          </cell>
          <cell r="AE22">
            <v>120</v>
          </cell>
        </row>
        <row r="23">
          <cell r="C23">
            <v>126712</v>
          </cell>
          <cell r="R23">
            <v>1</v>
          </cell>
          <cell r="U23">
            <v>1</v>
          </cell>
          <cell r="W23">
            <v>1</v>
          </cell>
          <cell r="AA23">
            <v>3</v>
          </cell>
          <cell r="AB23">
            <v>60</v>
          </cell>
          <cell r="AC23">
            <v>0</v>
          </cell>
          <cell r="AD23">
            <v>1</v>
          </cell>
          <cell r="AE23">
            <v>60</v>
          </cell>
        </row>
        <row r="24">
          <cell r="C24">
            <v>132274</v>
          </cell>
          <cell r="E24">
            <v>2</v>
          </cell>
          <cell r="F24">
            <v>1</v>
          </cell>
          <cell r="G24">
            <v>2</v>
          </cell>
          <cell r="H24">
            <v>1</v>
          </cell>
          <cell r="J24">
            <v>1</v>
          </cell>
          <cell r="L24">
            <v>1</v>
          </cell>
          <cell r="O24">
            <v>1</v>
          </cell>
          <cell r="P24">
            <v>2</v>
          </cell>
          <cell r="R24">
            <v>2</v>
          </cell>
          <cell r="V24">
            <v>2</v>
          </cell>
          <cell r="W24">
            <v>2</v>
          </cell>
          <cell r="AA24">
            <v>17</v>
          </cell>
          <cell r="AB24">
            <v>340</v>
          </cell>
          <cell r="AC24">
            <v>0</v>
          </cell>
          <cell r="AD24">
            <v>1</v>
          </cell>
          <cell r="AE24">
            <v>340</v>
          </cell>
        </row>
        <row r="25">
          <cell r="C25">
            <v>242012</v>
          </cell>
          <cell r="P25">
            <v>1</v>
          </cell>
          <cell r="R25">
            <v>1</v>
          </cell>
          <cell r="T25">
            <v>1</v>
          </cell>
          <cell r="U25">
            <v>1</v>
          </cell>
          <cell r="AA25">
            <v>4</v>
          </cell>
          <cell r="AB25">
            <v>80</v>
          </cell>
          <cell r="AC25">
            <v>0</v>
          </cell>
          <cell r="AD25">
            <v>1</v>
          </cell>
          <cell r="AE25">
            <v>80</v>
          </cell>
        </row>
        <row r="26">
          <cell r="C26">
            <v>242035</v>
          </cell>
          <cell r="P26">
            <v>1</v>
          </cell>
          <cell r="R26">
            <v>1</v>
          </cell>
          <cell r="T26">
            <v>1</v>
          </cell>
          <cell r="U26">
            <v>1</v>
          </cell>
          <cell r="AA26">
            <v>4</v>
          </cell>
          <cell r="AB26">
            <v>80</v>
          </cell>
          <cell r="AC26">
            <v>0</v>
          </cell>
          <cell r="AD26">
            <v>1</v>
          </cell>
          <cell r="AE26">
            <v>80</v>
          </cell>
        </row>
        <row r="27">
          <cell r="C27">
            <v>129631</v>
          </cell>
          <cell r="F27">
            <v>1</v>
          </cell>
          <cell r="H27">
            <v>1</v>
          </cell>
          <cell r="K27">
            <v>1</v>
          </cell>
          <cell r="L27">
            <v>1</v>
          </cell>
          <cell r="O27">
            <v>1</v>
          </cell>
          <cell r="P27">
            <v>2</v>
          </cell>
          <cell r="Q27">
            <v>2</v>
          </cell>
          <cell r="T27">
            <v>2</v>
          </cell>
          <cell r="U27">
            <v>1</v>
          </cell>
          <cell r="V27">
            <v>2</v>
          </cell>
          <cell r="W27">
            <v>1</v>
          </cell>
          <cell r="AA27">
            <v>15</v>
          </cell>
          <cell r="AB27">
            <v>300</v>
          </cell>
          <cell r="AC27">
            <v>0</v>
          </cell>
          <cell r="AD27">
            <v>1</v>
          </cell>
          <cell r="AE27">
            <v>300</v>
          </cell>
        </row>
        <row r="28">
          <cell r="C28">
            <v>132272</v>
          </cell>
          <cell r="E28">
            <v>1</v>
          </cell>
          <cell r="F28">
            <v>1</v>
          </cell>
          <cell r="G28">
            <v>1</v>
          </cell>
          <cell r="H28">
            <v>1</v>
          </cell>
          <cell r="J28">
            <v>2</v>
          </cell>
          <cell r="K28">
            <v>2</v>
          </cell>
          <cell r="L28">
            <v>2</v>
          </cell>
          <cell r="M28">
            <v>2</v>
          </cell>
          <cell r="O28">
            <v>2</v>
          </cell>
          <cell r="P28">
            <v>2</v>
          </cell>
          <cell r="Q28">
            <v>1</v>
          </cell>
          <cell r="R28">
            <v>1</v>
          </cell>
          <cell r="T28">
            <v>2</v>
          </cell>
          <cell r="U28">
            <v>2</v>
          </cell>
          <cell r="V28">
            <v>2</v>
          </cell>
          <cell r="AA28">
            <v>24</v>
          </cell>
          <cell r="AB28">
            <v>480</v>
          </cell>
          <cell r="AC28">
            <v>0</v>
          </cell>
          <cell r="AD28">
            <v>1</v>
          </cell>
          <cell r="AE28">
            <v>480</v>
          </cell>
        </row>
        <row r="29">
          <cell r="C29">
            <v>126743</v>
          </cell>
          <cell r="G29">
            <v>1</v>
          </cell>
          <cell r="K29">
            <v>1</v>
          </cell>
          <cell r="P29">
            <v>1</v>
          </cell>
          <cell r="AA29">
            <v>3</v>
          </cell>
          <cell r="AB29">
            <v>60</v>
          </cell>
          <cell r="AC29">
            <v>0</v>
          </cell>
          <cell r="AD29">
            <v>1</v>
          </cell>
          <cell r="AE29">
            <v>60</v>
          </cell>
        </row>
        <row r="30">
          <cell r="C30">
            <v>126704</v>
          </cell>
          <cell r="E30">
            <v>1</v>
          </cell>
          <cell r="F30">
            <v>2</v>
          </cell>
          <cell r="G30">
            <v>1</v>
          </cell>
          <cell r="H30">
            <v>2</v>
          </cell>
          <cell r="J30">
            <v>1</v>
          </cell>
          <cell r="K30">
            <v>1</v>
          </cell>
          <cell r="L30">
            <v>2</v>
          </cell>
          <cell r="T30">
            <v>2</v>
          </cell>
          <cell r="U30">
            <v>2</v>
          </cell>
          <cell r="W30">
            <v>2</v>
          </cell>
          <cell r="AA30">
            <v>16</v>
          </cell>
          <cell r="AB30">
            <v>320</v>
          </cell>
          <cell r="AC30">
            <v>0</v>
          </cell>
          <cell r="AD30">
            <v>1</v>
          </cell>
          <cell r="AE30">
            <v>320</v>
          </cell>
        </row>
        <row r="31">
          <cell r="C31">
            <v>125803</v>
          </cell>
          <cell r="F31">
            <v>1</v>
          </cell>
          <cell r="G31">
            <v>2</v>
          </cell>
          <cell r="H31">
            <v>1</v>
          </cell>
          <cell r="J31">
            <v>2</v>
          </cell>
          <cell r="K31">
            <v>2</v>
          </cell>
          <cell r="AA31">
            <v>8</v>
          </cell>
          <cell r="AB31">
            <v>160</v>
          </cell>
          <cell r="AC31">
            <v>0</v>
          </cell>
          <cell r="AD31">
            <v>1</v>
          </cell>
          <cell r="AE31">
            <v>160</v>
          </cell>
        </row>
        <row r="32">
          <cell r="C32">
            <v>310402</v>
          </cell>
          <cell r="P32">
            <v>1</v>
          </cell>
          <cell r="T32">
            <v>1</v>
          </cell>
          <cell r="U32">
            <v>1</v>
          </cell>
          <cell r="AA32">
            <v>3</v>
          </cell>
          <cell r="AB32">
            <v>60</v>
          </cell>
          <cell r="AC32">
            <v>0</v>
          </cell>
          <cell r="AD32">
            <v>1</v>
          </cell>
          <cell r="AE32">
            <v>60</v>
          </cell>
        </row>
        <row r="33">
          <cell r="C33">
            <v>247934</v>
          </cell>
          <cell r="E33">
            <v>2</v>
          </cell>
          <cell r="F33">
            <v>2</v>
          </cell>
          <cell r="G33">
            <v>2</v>
          </cell>
          <cell r="H33">
            <v>2</v>
          </cell>
          <cell r="J33">
            <v>2</v>
          </cell>
          <cell r="K33">
            <v>1</v>
          </cell>
          <cell r="L33">
            <v>2</v>
          </cell>
          <cell r="AA33">
            <v>13</v>
          </cell>
          <cell r="AB33">
            <v>260</v>
          </cell>
          <cell r="AC33">
            <v>0</v>
          </cell>
          <cell r="AD33">
            <v>1</v>
          </cell>
          <cell r="AE33">
            <v>260</v>
          </cell>
        </row>
        <row r="34">
          <cell r="C34">
            <v>140649</v>
          </cell>
          <cell r="Q34">
            <v>1</v>
          </cell>
          <cell r="R34">
            <v>1</v>
          </cell>
          <cell r="T34">
            <v>1</v>
          </cell>
          <cell r="U34">
            <v>1</v>
          </cell>
          <cell r="W34">
            <v>1</v>
          </cell>
          <cell r="AA34">
            <v>5</v>
          </cell>
          <cell r="AB34">
            <v>100</v>
          </cell>
          <cell r="AC34">
            <v>0</v>
          </cell>
          <cell r="AD34">
            <v>1</v>
          </cell>
          <cell r="AE34">
            <v>100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Summary"/>
      <sheetName val="Analysis"/>
      <sheetName val="Big Sheet"/>
      <sheetName val="Prometeo-Madison"/>
      <sheetName val="Prometeo-OckleyGreen"/>
      <sheetName val="Prometeo-Lane"/>
      <sheetName val="OpenM-George"/>
      <sheetName val="OpenM-Roosevelt"/>
      <sheetName val="POIC-Jefferson"/>
      <sheetName val="POIC-Ockley"/>
      <sheetName val="KnowledgePoints"/>
      <sheetName val="Sheet1"/>
      <sheetName val="Sheet2"/>
    </sheetNames>
    <sheetDataSet>
      <sheetData sheetId="0"/>
      <sheetData sheetId="1"/>
      <sheetData sheetId="2"/>
      <sheetData sheetId="3">
        <row r="6">
          <cell r="A6">
            <v>165674</v>
          </cell>
          <cell r="C6">
            <v>0</v>
          </cell>
          <cell r="D6">
            <v>0</v>
          </cell>
          <cell r="E6">
            <v>0</v>
          </cell>
          <cell r="F6">
            <v>0</v>
          </cell>
          <cell r="G6">
            <v>0</v>
          </cell>
          <cell r="H6">
            <v>6</v>
          </cell>
          <cell r="I6">
            <v>120</v>
          </cell>
          <cell r="J6">
            <v>0</v>
          </cell>
          <cell r="K6">
            <v>1</v>
          </cell>
          <cell r="L6">
            <v>120</v>
          </cell>
          <cell r="M6">
            <v>0</v>
          </cell>
          <cell r="N6">
            <v>0</v>
          </cell>
          <cell r="O6">
            <v>0</v>
          </cell>
          <cell r="P6">
            <v>0</v>
          </cell>
          <cell r="Q6">
            <v>0</v>
          </cell>
          <cell r="R6">
            <v>0</v>
          </cell>
          <cell r="S6">
            <v>0</v>
          </cell>
          <cell r="T6">
            <v>140</v>
          </cell>
          <cell r="U6">
            <v>0</v>
          </cell>
          <cell r="V6">
            <v>140</v>
          </cell>
          <cell r="W6">
            <v>120</v>
          </cell>
          <cell r="X6">
            <v>-20</v>
          </cell>
          <cell r="Y6">
            <v>6</v>
          </cell>
          <cell r="Z6" t="str">
            <v>Madison</v>
          </cell>
          <cell r="AA6" t="str">
            <v>Prometeo</v>
          </cell>
          <cell r="AB6" t="str">
            <v>High</v>
          </cell>
        </row>
        <row r="7">
          <cell r="A7">
            <v>188191</v>
          </cell>
          <cell r="C7">
            <v>0</v>
          </cell>
          <cell r="D7">
            <v>0</v>
          </cell>
          <cell r="E7">
            <v>0</v>
          </cell>
          <cell r="F7">
            <v>0</v>
          </cell>
          <cell r="G7">
            <v>0</v>
          </cell>
          <cell r="H7">
            <v>3</v>
          </cell>
          <cell r="I7">
            <v>60</v>
          </cell>
          <cell r="J7">
            <v>0</v>
          </cell>
          <cell r="K7">
            <v>1</v>
          </cell>
          <cell r="L7">
            <v>60</v>
          </cell>
          <cell r="M7">
            <v>0</v>
          </cell>
          <cell r="N7">
            <v>0</v>
          </cell>
          <cell r="O7">
            <v>0</v>
          </cell>
          <cell r="P7">
            <v>0</v>
          </cell>
          <cell r="Q7">
            <v>0</v>
          </cell>
          <cell r="R7">
            <v>2</v>
          </cell>
          <cell r="S7">
            <v>50</v>
          </cell>
          <cell r="T7">
            <v>80</v>
          </cell>
          <cell r="U7">
            <v>0</v>
          </cell>
          <cell r="V7">
            <v>130</v>
          </cell>
          <cell r="W7">
            <v>110</v>
          </cell>
          <cell r="X7">
            <v>-20</v>
          </cell>
          <cell r="Y7">
            <v>5</v>
          </cell>
          <cell r="Z7" t="str">
            <v>Madison</v>
          </cell>
          <cell r="AA7" t="str">
            <v>Prometeo</v>
          </cell>
          <cell r="AB7" t="str">
            <v>High</v>
          </cell>
        </row>
        <row r="8">
          <cell r="A8">
            <v>188258</v>
          </cell>
          <cell r="C8">
            <v>3</v>
          </cell>
          <cell r="D8">
            <v>60</v>
          </cell>
          <cell r="E8">
            <v>0</v>
          </cell>
          <cell r="F8">
            <v>1</v>
          </cell>
          <cell r="G8">
            <v>60</v>
          </cell>
          <cell r="H8">
            <v>4.5</v>
          </cell>
          <cell r="I8">
            <v>90</v>
          </cell>
          <cell r="J8">
            <v>60</v>
          </cell>
          <cell r="K8">
            <v>0</v>
          </cell>
          <cell r="L8">
            <v>150</v>
          </cell>
          <cell r="M8">
            <v>0</v>
          </cell>
          <cell r="N8">
            <v>0</v>
          </cell>
          <cell r="O8">
            <v>0</v>
          </cell>
          <cell r="P8">
            <v>0</v>
          </cell>
          <cell r="Q8">
            <v>0</v>
          </cell>
          <cell r="R8">
            <v>3</v>
          </cell>
          <cell r="S8">
            <v>75</v>
          </cell>
          <cell r="T8">
            <v>190</v>
          </cell>
          <cell r="U8">
            <v>0</v>
          </cell>
          <cell r="V8">
            <v>265</v>
          </cell>
          <cell r="W8">
            <v>225</v>
          </cell>
          <cell r="X8">
            <v>-40</v>
          </cell>
          <cell r="Y8">
            <v>10.5</v>
          </cell>
          <cell r="Z8" t="str">
            <v>Madison</v>
          </cell>
          <cell r="AA8" t="str">
            <v>Prometeo</v>
          </cell>
          <cell r="AB8" t="str">
            <v>High</v>
          </cell>
        </row>
        <row r="9">
          <cell r="A9">
            <v>188305</v>
          </cell>
          <cell r="C9">
            <v>4.5</v>
          </cell>
          <cell r="D9">
            <v>90</v>
          </cell>
          <cell r="E9">
            <v>0</v>
          </cell>
          <cell r="F9">
            <v>1</v>
          </cell>
          <cell r="G9">
            <v>90</v>
          </cell>
          <cell r="H9">
            <v>0</v>
          </cell>
          <cell r="I9">
            <v>0</v>
          </cell>
          <cell r="J9">
            <v>90</v>
          </cell>
          <cell r="K9">
            <v>0</v>
          </cell>
          <cell r="L9">
            <v>90</v>
          </cell>
          <cell r="M9">
            <v>0</v>
          </cell>
          <cell r="N9">
            <v>0</v>
          </cell>
          <cell r="O9">
            <v>0</v>
          </cell>
          <cell r="P9">
            <v>0</v>
          </cell>
          <cell r="Q9">
            <v>0</v>
          </cell>
          <cell r="R9">
            <v>0</v>
          </cell>
          <cell r="S9">
            <v>0</v>
          </cell>
          <cell r="T9">
            <v>90</v>
          </cell>
          <cell r="U9">
            <v>0</v>
          </cell>
          <cell r="V9">
            <v>90</v>
          </cell>
          <cell r="W9">
            <v>90</v>
          </cell>
          <cell r="X9">
            <v>0</v>
          </cell>
          <cell r="Y9">
            <v>4.5</v>
          </cell>
          <cell r="Z9" t="str">
            <v>Madison</v>
          </cell>
          <cell r="AA9" t="str">
            <v>Prometeo</v>
          </cell>
          <cell r="AB9" t="str">
            <v>High</v>
          </cell>
        </row>
        <row r="10">
          <cell r="A10">
            <v>188576</v>
          </cell>
          <cell r="C10">
            <v>0</v>
          </cell>
          <cell r="D10">
            <v>0</v>
          </cell>
          <cell r="E10">
            <v>0</v>
          </cell>
          <cell r="F10">
            <v>0</v>
          </cell>
          <cell r="G10">
            <v>0</v>
          </cell>
          <cell r="H10">
            <v>1.5</v>
          </cell>
          <cell r="I10">
            <v>30</v>
          </cell>
          <cell r="J10">
            <v>0</v>
          </cell>
          <cell r="K10">
            <v>1</v>
          </cell>
          <cell r="L10">
            <v>30</v>
          </cell>
          <cell r="M10">
            <v>0</v>
          </cell>
          <cell r="N10">
            <v>0</v>
          </cell>
          <cell r="O10">
            <v>0</v>
          </cell>
          <cell r="P10">
            <v>0</v>
          </cell>
          <cell r="Q10">
            <v>0</v>
          </cell>
          <cell r="R10">
            <v>1</v>
          </cell>
          <cell r="S10">
            <v>25</v>
          </cell>
          <cell r="T10">
            <v>30</v>
          </cell>
          <cell r="U10">
            <v>0</v>
          </cell>
          <cell r="V10">
            <v>55</v>
          </cell>
          <cell r="W10">
            <v>55</v>
          </cell>
          <cell r="X10">
            <v>0</v>
          </cell>
          <cell r="Y10">
            <v>2.5</v>
          </cell>
          <cell r="Z10" t="str">
            <v>Madison</v>
          </cell>
          <cell r="AA10" t="str">
            <v>Prometeo</v>
          </cell>
          <cell r="AB10" t="str">
            <v>High</v>
          </cell>
        </row>
        <row r="11">
          <cell r="A11">
            <v>188595</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2</v>
          </cell>
          <cell r="S11">
            <v>50</v>
          </cell>
          <cell r="T11">
            <v>0</v>
          </cell>
          <cell r="U11">
            <v>1</v>
          </cell>
          <cell r="V11">
            <v>50</v>
          </cell>
          <cell r="W11">
            <v>50</v>
          </cell>
          <cell r="X11">
            <v>0</v>
          </cell>
          <cell r="Y11">
            <v>2</v>
          </cell>
          <cell r="Z11" t="str">
            <v>Madison</v>
          </cell>
          <cell r="AA11" t="str">
            <v>Prometeo</v>
          </cell>
          <cell r="AB11" t="str">
            <v>High</v>
          </cell>
        </row>
        <row r="12">
          <cell r="A12">
            <v>188647</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20</v>
          </cell>
          <cell r="U12">
            <v>0</v>
          </cell>
          <cell r="V12">
            <v>20</v>
          </cell>
          <cell r="W12">
            <v>0</v>
          </cell>
          <cell r="X12">
            <v>-20</v>
          </cell>
          <cell r="Y12">
            <v>0</v>
          </cell>
          <cell r="Z12" t="str">
            <v>Madison</v>
          </cell>
          <cell r="AA12" t="str">
            <v>Prometeo</v>
          </cell>
          <cell r="AB12" t="str">
            <v>High</v>
          </cell>
        </row>
        <row r="13">
          <cell r="A13">
            <v>188664</v>
          </cell>
          <cell r="C13">
            <v>4.5</v>
          </cell>
          <cell r="D13">
            <v>90</v>
          </cell>
          <cell r="E13">
            <v>0</v>
          </cell>
          <cell r="F13">
            <v>1</v>
          </cell>
          <cell r="G13">
            <v>90</v>
          </cell>
          <cell r="H13">
            <v>0</v>
          </cell>
          <cell r="I13">
            <v>0</v>
          </cell>
          <cell r="J13">
            <v>90</v>
          </cell>
          <cell r="K13">
            <v>0</v>
          </cell>
          <cell r="L13">
            <v>90</v>
          </cell>
          <cell r="M13">
            <v>0</v>
          </cell>
          <cell r="N13">
            <v>0</v>
          </cell>
          <cell r="O13">
            <v>0</v>
          </cell>
          <cell r="P13">
            <v>0</v>
          </cell>
          <cell r="Q13">
            <v>0</v>
          </cell>
          <cell r="R13">
            <v>2</v>
          </cell>
          <cell r="S13">
            <v>50</v>
          </cell>
          <cell r="T13">
            <v>90</v>
          </cell>
          <cell r="U13">
            <v>0</v>
          </cell>
          <cell r="V13">
            <v>140</v>
          </cell>
          <cell r="W13">
            <v>140</v>
          </cell>
          <cell r="X13">
            <v>0</v>
          </cell>
          <cell r="Y13">
            <v>6.5</v>
          </cell>
          <cell r="Z13" t="str">
            <v>Madison</v>
          </cell>
          <cell r="AA13" t="str">
            <v>Prometeo</v>
          </cell>
          <cell r="AB13" t="str">
            <v>High</v>
          </cell>
        </row>
        <row r="14">
          <cell r="A14">
            <v>190750</v>
          </cell>
          <cell r="C14">
            <v>0</v>
          </cell>
          <cell r="D14">
            <v>0</v>
          </cell>
          <cell r="E14">
            <v>0</v>
          </cell>
          <cell r="F14">
            <v>0</v>
          </cell>
          <cell r="G14">
            <v>0</v>
          </cell>
          <cell r="H14">
            <v>1.5</v>
          </cell>
          <cell r="I14">
            <v>30</v>
          </cell>
          <cell r="J14">
            <v>0</v>
          </cell>
          <cell r="K14">
            <v>1</v>
          </cell>
          <cell r="L14">
            <v>30</v>
          </cell>
          <cell r="M14">
            <v>0</v>
          </cell>
          <cell r="N14">
            <v>0</v>
          </cell>
          <cell r="O14">
            <v>0</v>
          </cell>
          <cell r="P14">
            <v>0</v>
          </cell>
          <cell r="Q14">
            <v>0</v>
          </cell>
          <cell r="R14">
            <v>1</v>
          </cell>
          <cell r="S14">
            <v>25</v>
          </cell>
          <cell r="T14">
            <v>30</v>
          </cell>
          <cell r="U14">
            <v>0</v>
          </cell>
          <cell r="V14">
            <v>55</v>
          </cell>
          <cell r="W14">
            <v>55</v>
          </cell>
          <cell r="X14">
            <v>0</v>
          </cell>
          <cell r="Y14">
            <v>2.5</v>
          </cell>
          <cell r="Z14" t="str">
            <v>Madison</v>
          </cell>
          <cell r="AA14" t="str">
            <v>Prometeo</v>
          </cell>
          <cell r="AB14" t="str">
            <v>High</v>
          </cell>
        </row>
        <row r="15">
          <cell r="A15">
            <v>191879</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1</v>
          </cell>
          <cell r="S15">
            <v>25</v>
          </cell>
          <cell r="T15">
            <v>0</v>
          </cell>
          <cell r="U15">
            <v>1</v>
          </cell>
          <cell r="V15">
            <v>25</v>
          </cell>
          <cell r="W15">
            <v>25</v>
          </cell>
          <cell r="X15">
            <v>0</v>
          </cell>
          <cell r="Y15">
            <v>1</v>
          </cell>
          <cell r="Z15" t="str">
            <v>Madison</v>
          </cell>
          <cell r="AA15" t="str">
            <v>Prometeo</v>
          </cell>
          <cell r="AB15" t="str">
            <v>High</v>
          </cell>
        </row>
        <row r="16">
          <cell r="A16">
            <v>192163</v>
          </cell>
          <cell r="C16">
            <v>4.5</v>
          </cell>
          <cell r="D16">
            <v>90</v>
          </cell>
          <cell r="E16">
            <v>0</v>
          </cell>
          <cell r="F16">
            <v>1</v>
          </cell>
          <cell r="G16">
            <v>90</v>
          </cell>
          <cell r="H16">
            <v>0</v>
          </cell>
          <cell r="I16">
            <v>0</v>
          </cell>
          <cell r="J16">
            <v>90</v>
          </cell>
          <cell r="K16">
            <v>0</v>
          </cell>
          <cell r="L16">
            <v>90</v>
          </cell>
          <cell r="M16">
            <v>0</v>
          </cell>
          <cell r="N16">
            <v>0</v>
          </cell>
          <cell r="O16">
            <v>0</v>
          </cell>
          <cell r="P16">
            <v>0</v>
          </cell>
          <cell r="Q16">
            <v>0</v>
          </cell>
          <cell r="R16">
            <v>0</v>
          </cell>
          <cell r="S16">
            <v>0</v>
          </cell>
          <cell r="T16">
            <v>90</v>
          </cell>
          <cell r="U16">
            <v>0</v>
          </cell>
          <cell r="V16">
            <v>90</v>
          </cell>
          <cell r="W16">
            <v>90</v>
          </cell>
          <cell r="X16">
            <v>0</v>
          </cell>
          <cell r="Y16">
            <v>4.5</v>
          </cell>
          <cell r="Z16" t="str">
            <v>Madison</v>
          </cell>
          <cell r="AA16" t="str">
            <v>Prometeo</v>
          </cell>
          <cell r="AB16" t="str">
            <v>High</v>
          </cell>
        </row>
        <row r="17">
          <cell r="A17">
            <v>192171</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1</v>
          </cell>
          <cell r="S17">
            <v>25</v>
          </cell>
          <cell r="T17">
            <v>0</v>
          </cell>
          <cell r="U17">
            <v>1</v>
          </cell>
          <cell r="V17">
            <v>25</v>
          </cell>
          <cell r="W17">
            <v>25</v>
          </cell>
          <cell r="X17">
            <v>0</v>
          </cell>
          <cell r="Y17">
            <v>1</v>
          </cell>
          <cell r="Z17" t="str">
            <v>Madison</v>
          </cell>
          <cell r="AA17" t="str">
            <v>Prometeo</v>
          </cell>
          <cell r="AB17" t="str">
            <v>High</v>
          </cell>
        </row>
        <row r="18">
          <cell r="A18">
            <v>192262</v>
          </cell>
          <cell r="C18">
            <v>4.5</v>
          </cell>
          <cell r="D18">
            <v>90</v>
          </cell>
          <cell r="E18">
            <v>0</v>
          </cell>
          <cell r="F18">
            <v>1</v>
          </cell>
          <cell r="G18">
            <v>90</v>
          </cell>
          <cell r="H18">
            <v>0</v>
          </cell>
          <cell r="I18">
            <v>0</v>
          </cell>
          <cell r="J18">
            <v>90</v>
          </cell>
          <cell r="K18">
            <v>0</v>
          </cell>
          <cell r="L18">
            <v>90</v>
          </cell>
          <cell r="M18">
            <v>0</v>
          </cell>
          <cell r="N18">
            <v>0</v>
          </cell>
          <cell r="O18">
            <v>0</v>
          </cell>
          <cell r="P18">
            <v>0</v>
          </cell>
          <cell r="Q18">
            <v>0</v>
          </cell>
          <cell r="R18">
            <v>0</v>
          </cell>
          <cell r="S18">
            <v>0</v>
          </cell>
          <cell r="T18">
            <v>90</v>
          </cell>
          <cell r="U18">
            <v>0</v>
          </cell>
          <cell r="V18">
            <v>90</v>
          </cell>
          <cell r="W18">
            <v>90</v>
          </cell>
          <cell r="X18">
            <v>0</v>
          </cell>
          <cell r="Y18">
            <v>4.5</v>
          </cell>
          <cell r="Z18" t="str">
            <v>Madison</v>
          </cell>
          <cell r="AA18" t="str">
            <v>Prometeo</v>
          </cell>
          <cell r="AB18" t="str">
            <v>High</v>
          </cell>
        </row>
        <row r="19">
          <cell r="A19">
            <v>194849</v>
          </cell>
          <cell r="C19">
            <v>4.5</v>
          </cell>
          <cell r="D19">
            <v>90</v>
          </cell>
          <cell r="E19">
            <v>0</v>
          </cell>
          <cell r="F19">
            <v>1</v>
          </cell>
          <cell r="G19">
            <v>90</v>
          </cell>
          <cell r="H19">
            <v>15</v>
          </cell>
          <cell r="I19">
            <v>300</v>
          </cell>
          <cell r="J19">
            <v>90</v>
          </cell>
          <cell r="K19">
            <v>0</v>
          </cell>
          <cell r="L19">
            <v>390</v>
          </cell>
          <cell r="M19">
            <v>0</v>
          </cell>
          <cell r="N19">
            <v>0</v>
          </cell>
          <cell r="O19">
            <v>0</v>
          </cell>
          <cell r="P19">
            <v>0</v>
          </cell>
          <cell r="Q19">
            <v>0</v>
          </cell>
          <cell r="R19">
            <v>2</v>
          </cell>
          <cell r="S19">
            <v>50</v>
          </cell>
          <cell r="T19">
            <v>450</v>
          </cell>
          <cell r="U19">
            <v>0</v>
          </cell>
          <cell r="V19">
            <v>500</v>
          </cell>
          <cell r="W19">
            <v>440</v>
          </cell>
          <cell r="X19">
            <v>-60</v>
          </cell>
          <cell r="Y19">
            <v>21.5</v>
          </cell>
          <cell r="Z19" t="str">
            <v>Madison</v>
          </cell>
          <cell r="AA19" t="str">
            <v>Prometeo</v>
          </cell>
          <cell r="AB19" t="str">
            <v>High</v>
          </cell>
        </row>
        <row r="20">
          <cell r="A20">
            <v>194963</v>
          </cell>
          <cell r="C20">
            <v>0</v>
          </cell>
          <cell r="D20">
            <v>0</v>
          </cell>
          <cell r="E20">
            <v>0</v>
          </cell>
          <cell r="F20">
            <v>0</v>
          </cell>
          <cell r="G20">
            <v>0</v>
          </cell>
          <cell r="H20">
            <v>6</v>
          </cell>
          <cell r="I20">
            <v>120</v>
          </cell>
          <cell r="J20">
            <v>0</v>
          </cell>
          <cell r="K20">
            <v>1</v>
          </cell>
          <cell r="L20">
            <v>120</v>
          </cell>
          <cell r="M20">
            <v>0</v>
          </cell>
          <cell r="N20">
            <v>0</v>
          </cell>
          <cell r="O20">
            <v>0</v>
          </cell>
          <cell r="P20">
            <v>0</v>
          </cell>
          <cell r="Q20">
            <v>0</v>
          </cell>
          <cell r="R20">
            <v>3</v>
          </cell>
          <cell r="S20">
            <v>75</v>
          </cell>
          <cell r="T20">
            <v>160</v>
          </cell>
          <cell r="U20">
            <v>0</v>
          </cell>
          <cell r="V20">
            <v>235</v>
          </cell>
          <cell r="W20">
            <v>195</v>
          </cell>
          <cell r="X20">
            <v>-40</v>
          </cell>
          <cell r="Y20">
            <v>9</v>
          </cell>
          <cell r="Z20" t="str">
            <v>Madison</v>
          </cell>
          <cell r="AA20" t="str">
            <v>Prometeo</v>
          </cell>
          <cell r="AB20" t="str">
            <v>High</v>
          </cell>
        </row>
        <row r="21">
          <cell r="A21">
            <v>194965</v>
          </cell>
          <cell r="C21">
            <v>4.5</v>
          </cell>
          <cell r="D21">
            <v>90</v>
          </cell>
          <cell r="E21">
            <v>0</v>
          </cell>
          <cell r="F21">
            <v>1</v>
          </cell>
          <cell r="G21">
            <v>90</v>
          </cell>
          <cell r="H21">
            <v>0</v>
          </cell>
          <cell r="I21">
            <v>0</v>
          </cell>
          <cell r="J21">
            <v>90</v>
          </cell>
          <cell r="K21">
            <v>0</v>
          </cell>
          <cell r="L21">
            <v>90</v>
          </cell>
          <cell r="M21">
            <v>0</v>
          </cell>
          <cell r="N21">
            <v>0</v>
          </cell>
          <cell r="O21">
            <v>90</v>
          </cell>
          <cell r="P21">
            <v>0</v>
          </cell>
          <cell r="Q21">
            <v>90</v>
          </cell>
          <cell r="R21">
            <v>0</v>
          </cell>
          <cell r="S21">
            <v>0</v>
          </cell>
          <cell r="T21">
            <v>90</v>
          </cell>
          <cell r="U21">
            <v>0</v>
          </cell>
          <cell r="V21">
            <v>90</v>
          </cell>
          <cell r="W21">
            <v>90</v>
          </cell>
          <cell r="X21">
            <v>0</v>
          </cell>
          <cell r="Y21">
            <v>4.5</v>
          </cell>
          <cell r="Z21" t="str">
            <v>Madison</v>
          </cell>
          <cell r="AA21" t="str">
            <v>Prometeo</v>
          </cell>
          <cell r="AB21" t="str">
            <v>High</v>
          </cell>
        </row>
        <row r="22">
          <cell r="A22">
            <v>194966</v>
          </cell>
          <cell r="C22">
            <v>0</v>
          </cell>
          <cell r="D22">
            <v>0</v>
          </cell>
          <cell r="E22">
            <v>0</v>
          </cell>
          <cell r="F22">
            <v>0</v>
          </cell>
          <cell r="G22">
            <v>0</v>
          </cell>
          <cell r="H22">
            <v>6</v>
          </cell>
          <cell r="I22">
            <v>120</v>
          </cell>
          <cell r="J22">
            <v>0</v>
          </cell>
          <cell r="K22">
            <v>1</v>
          </cell>
          <cell r="L22">
            <v>120</v>
          </cell>
          <cell r="M22">
            <v>2</v>
          </cell>
          <cell r="N22">
            <v>40</v>
          </cell>
          <cell r="O22">
            <v>120</v>
          </cell>
          <cell r="P22">
            <v>0</v>
          </cell>
          <cell r="Q22">
            <v>160</v>
          </cell>
          <cell r="R22">
            <v>2</v>
          </cell>
          <cell r="S22">
            <v>50</v>
          </cell>
          <cell r="T22">
            <v>160</v>
          </cell>
          <cell r="U22">
            <v>0</v>
          </cell>
          <cell r="V22">
            <v>210</v>
          </cell>
          <cell r="W22">
            <v>210</v>
          </cell>
          <cell r="X22">
            <v>0</v>
          </cell>
          <cell r="Y22">
            <v>10</v>
          </cell>
          <cell r="Z22" t="str">
            <v>Madison</v>
          </cell>
          <cell r="AA22" t="str">
            <v>Prometeo</v>
          </cell>
          <cell r="AB22" t="str">
            <v>High</v>
          </cell>
        </row>
        <row r="23">
          <cell r="A23">
            <v>226261</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t="str">
            <v>Madison</v>
          </cell>
          <cell r="AA23" t="str">
            <v>Prometeo</v>
          </cell>
          <cell r="AB23" t="str">
            <v>High</v>
          </cell>
        </row>
        <row r="24">
          <cell r="A24">
            <v>229590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t="str">
            <v>Madison</v>
          </cell>
          <cell r="AA24" t="str">
            <v>Prometeo</v>
          </cell>
          <cell r="AB24" t="str">
            <v>High</v>
          </cell>
        </row>
        <row r="25">
          <cell r="A25">
            <v>244664</v>
          </cell>
          <cell r="C25">
            <v>0</v>
          </cell>
          <cell r="D25">
            <v>0</v>
          </cell>
          <cell r="E25">
            <v>0</v>
          </cell>
          <cell r="F25">
            <v>0</v>
          </cell>
          <cell r="G25">
            <v>0</v>
          </cell>
          <cell r="H25">
            <v>6</v>
          </cell>
          <cell r="I25">
            <v>120</v>
          </cell>
          <cell r="J25">
            <v>0</v>
          </cell>
          <cell r="K25">
            <v>1</v>
          </cell>
          <cell r="L25">
            <v>120</v>
          </cell>
          <cell r="M25">
            <v>0</v>
          </cell>
          <cell r="N25">
            <v>0</v>
          </cell>
          <cell r="O25">
            <v>120</v>
          </cell>
          <cell r="P25">
            <v>0</v>
          </cell>
          <cell r="Q25">
            <v>120</v>
          </cell>
          <cell r="R25">
            <v>0</v>
          </cell>
          <cell r="S25">
            <v>0</v>
          </cell>
          <cell r="T25">
            <v>120</v>
          </cell>
          <cell r="U25">
            <v>0</v>
          </cell>
          <cell r="V25">
            <v>120</v>
          </cell>
          <cell r="W25">
            <v>120</v>
          </cell>
          <cell r="X25">
            <v>0</v>
          </cell>
          <cell r="Y25">
            <v>6</v>
          </cell>
          <cell r="Z25" t="str">
            <v>Madison</v>
          </cell>
          <cell r="AA25" t="str">
            <v>Prometeo</v>
          </cell>
          <cell r="AB25" t="str">
            <v>High</v>
          </cell>
        </row>
        <row r="26">
          <cell r="A26">
            <v>248877</v>
          </cell>
          <cell r="C26">
            <v>0</v>
          </cell>
          <cell r="D26">
            <v>0</v>
          </cell>
          <cell r="E26">
            <v>0</v>
          </cell>
          <cell r="F26">
            <v>0</v>
          </cell>
          <cell r="G26">
            <v>0</v>
          </cell>
          <cell r="H26">
            <v>7.5</v>
          </cell>
          <cell r="I26">
            <v>150</v>
          </cell>
          <cell r="J26">
            <v>0</v>
          </cell>
          <cell r="K26">
            <v>1</v>
          </cell>
          <cell r="L26">
            <v>150</v>
          </cell>
          <cell r="M26">
            <v>2</v>
          </cell>
          <cell r="N26">
            <v>40</v>
          </cell>
          <cell r="O26">
            <v>150</v>
          </cell>
          <cell r="P26">
            <v>0</v>
          </cell>
          <cell r="Q26">
            <v>190</v>
          </cell>
          <cell r="R26">
            <v>3</v>
          </cell>
          <cell r="S26">
            <v>75</v>
          </cell>
          <cell r="T26">
            <v>190</v>
          </cell>
          <cell r="U26">
            <v>0</v>
          </cell>
          <cell r="V26">
            <v>265</v>
          </cell>
          <cell r="W26">
            <v>265</v>
          </cell>
          <cell r="X26">
            <v>0</v>
          </cell>
          <cell r="Y26">
            <v>12.5</v>
          </cell>
          <cell r="Z26" t="str">
            <v>Madison</v>
          </cell>
          <cell r="AA26" t="str">
            <v>Prometeo</v>
          </cell>
          <cell r="AB26" t="str">
            <v>High</v>
          </cell>
        </row>
        <row r="27">
          <cell r="A27">
            <v>257385</v>
          </cell>
          <cell r="C27">
            <v>0</v>
          </cell>
          <cell r="D27">
            <v>0</v>
          </cell>
          <cell r="E27">
            <v>0</v>
          </cell>
          <cell r="F27">
            <v>0</v>
          </cell>
          <cell r="G27">
            <v>0</v>
          </cell>
          <cell r="H27">
            <v>3</v>
          </cell>
          <cell r="I27">
            <v>60</v>
          </cell>
          <cell r="J27">
            <v>0</v>
          </cell>
          <cell r="K27">
            <v>1</v>
          </cell>
          <cell r="L27">
            <v>60</v>
          </cell>
          <cell r="M27">
            <v>0</v>
          </cell>
          <cell r="N27">
            <v>0</v>
          </cell>
          <cell r="O27">
            <v>60</v>
          </cell>
          <cell r="P27">
            <v>0</v>
          </cell>
          <cell r="Q27">
            <v>60</v>
          </cell>
          <cell r="R27">
            <v>1</v>
          </cell>
          <cell r="S27">
            <v>25</v>
          </cell>
          <cell r="T27">
            <v>60</v>
          </cell>
          <cell r="U27">
            <v>0</v>
          </cell>
          <cell r="V27">
            <v>85</v>
          </cell>
          <cell r="W27">
            <v>85</v>
          </cell>
          <cell r="X27">
            <v>0</v>
          </cell>
          <cell r="Y27">
            <v>4</v>
          </cell>
          <cell r="Z27" t="str">
            <v>Madison</v>
          </cell>
          <cell r="AA27" t="str">
            <v>Prometeo</v>
          </cell>
          <cell r="AB27" t="str">
            <v>High</v>
          </cell>
        </row>
        <row r="28">
          <cell r="A28">
            <v>288317</v>
          </cell>
          <cell r="C28">
            <v>0</v>
          </cell>
          <cell r="D28">
            <v>0</v>
          </cell>
          <cell r="E28">
            <v>0</v>
          </cell>
          <cell r="F28">
            <v>0</v>
          </cell>
          <cell r="G28">
            <v>0</v>
          </cell>
          <cell r="H28">
            <v>4.5</v>
          </cell>
          <cell r="I28">
            <v>90</v>
          </cell>
          <cell r="J28">
            <v>0</v>
          </cell>
          <cell r="K28">
            <v>1</v>
          </cell>
          <cell r="L28">
            <v>90</v>
          </cell>
          <cell r="M28">
            <v>2</v>
          </cell>
          <cell r="N28">
            <v>40</v>
          </cell>
          <cell r="O28">
            <v>90</v>
          </cell>
          <cell r="P28">
            <v>0</v>
          </cell>
          <cell r="Q28">
            <v>130</v>
          </cell>
          <cell r="R28">
            <v>4</v>
          </cell>
          <cell r="S28">
            <v>100</v>
          </cell>
          <cell r="T28">
            <v>130</v>
          </cell>
          <cell r="U28">
            <v>0</v>
          </cell>
          <cell r="V28">
            <v>230</v>
          </cell>
          <cell r="W28">
            <v>230</v>
          </cell>
          <cell r="X28">
            <v>0</v>
          </cell>
          <cell r="Y28">
            <v>10.5</v>
          </cell>
          <cell r="Z28" t="str">
            <v>Madison</v>
          </cell>
          <cell r="AA28" t="str">
            <v>Prometeo</v>
          </cell>
          <cell r="AB28" t="str">
            <v>High</v>
          </cell>
        </row>
        <row r="29">
          <cell r="A29">
            <v>289307</v>
          </cell>
          <cell r="C29">
            <v>4.5</v>
          </cell>
          <cell r="D29">
            <v>90</v>
          </cell>
          <cell r="E29">
            <v>0</v>
          </cell>
          <cell r="F29">
            <v>1</v>
          </cell>
          <cell r="G29">
            <v>90</v>
          </cell>
          <cell r="H29">
            <v>0</v>
          </cell>
          <cell r="I29">
            <v>0</v>
          </cell>
          <cell r="J29">
            <v>90</v>
          </cell>
          <cell r="K29">
            <v>0</v>
          </cell>
          <cell r="L29">
            <v>90</v>
          </cell>
          <cell r="M29">
            <v>0</v>
          </cell>
          <cell r="N29">
            <v>0</v>
          </cell>
          <cell r="O29">
            <v>90</v>
          </cell>
          <cell r="P29">
            <v>0</v>
          </cell>
          <cell r="Q29">
            <v>90</v>
          </cell>
          <cell r="R29">
            <v>3</v>
          </cell>
          <cell r="S29">
            <v>75</v>
          </cell>
          <cell r="T29">
            <v>90</v>
          </cell>
          <cell r="U29">
            <v>0</v>
          </cell>
          <cell r="V29">
            <v>165</v>
          </cell>
          <cell r="W29">
            <v>165</v>
          </cell>
          <cell r="X29">
            <v>0</v>
          </cell>
          <cell r="Y29">
            <v>7.5</v>
          </cell>
          <cell r="Z29" t="str">
            <v>Madison</v>
          </cell>
          <cell r="AA29" t="str">
            <v>Prometeo</v>
          </cell>
          <cell r="AB29" t="str">
            <v>High</v>
          </cell>
        </row>
        <row r="30">
          <cell r="A30">
            <v>291290</v>
          </cell>
          <cell r="C30">
            <v>4.5</v>
          </cell>
          <cell r="D30">
            <v>90</v>
          </cell>
          <cell r="E30">
            <v>0</v>
          </cell>
          <cell r="F30">
            <v>1</v>
          </cell>
          <cell r="G30">
            <v>90</v>
          </cell>
          <cell r="H30">
            <v>1.5</v>
          </cell>
          <cell r="I30">
            <v>30</v>
          </cell>
          <cell r="J30">
            <v>90</v>
          </cell>
          <cell r="K30">
            <v>0</v>
          </cell>
          <cell r="L30">
            <v>120</v>
          </cell>
          <cell r="M30">
            <v>0</v>
          </cell>
          <cell r="N30">
            <v>0</v>
          </cell>
          <cell r="O30">
            <v>120</v>
          </cell>
          <cell r="P30">
            <v>0</v>
          </cell>
          <cell r="Q30">
            <v>120</v>
          </cell>
          <cell r="R30">
            <v>3</v>
          </cell>
          <cell r="S30">
            <v>75</v>
          </cell>
          <cell r="T30">
            <v>120</v>
          </cell>
          <cell r="U30">
            <v>0</v>
          </cell>
          <cell r="V30">
            <v>195</v>
          </cell>
          <cell r="W30">
            <v>195</v>
          </cell>
          <cell r="X30">
            <v>0</v>
          </cell>
          <cell r="Y30">
            <v>9</v>
          </cell>
          <cell r="Z30" t="str">
            <v>Madison</v>
          </cell>
          <cell r="AA30" t="str">
            <v>Prometeo</v>
          </cell>
          <cell r="AB30" t="str">
            <v>High</v>
          </cell>
        </row>
        <row r="31">
          <cell r="A31">
            <v>299311</v>
          </cell>
          <cell r="C31">
            <v>4.5</v>
          </cell>
          <cell r="D31">
            <v>90</v>
          </cell>
          <cell r="E31">
            <v>0</v>
          </cell>
          <cell r="F31">
            <v>1</v>
          </cell>
          <cell r="G31">
            <v>90</v>
          </cell>
          <cell r="H31">
            <v>0</v>
          </cell>
          <cell r="I31">
            <v>0</v>
          </cell>
          <cell r="J31">
            <v>90</v>
          </cell>
          <cell r="K31">
            <v>0</v>
          </cell>
          <cell r="L31">
            <v>90</v>
          </cell>
          <cell r="M31">
            <v>0</v>
          </cell>
          <cell r="N31">
            <v>0</v>
          </cell>
          <cell r="O31">
            <v>90</v>
          </cell>
          <cell r="P31">
            <v>0</v>
          </cell>
          <cell r="Q31">
            <v>90</v>
          </cell>
          <cell r="R31">
            <v>5</v>
          </cell>
          <cell r="S31">
            <v>125</v>
          </cell>
          <cell r="T31">
            <v>90</v>
          </cell>
          <cell r="U31">
            <v>0</v>
          </cell>
          <cell r="V31">
            <v>215</v>
          </cell>
          <cell r="W31">
            <v>215</v>
          </cell>
          <cell r="X31">
            <v>0</v>
          </cell>
          <cell r="Y31">
            <v>9.5</v>
          </cell>
          <cell r="Z31" t="str">
            <v>Madison</v>
          </cell>
          <cell r="AA31" t="str">
            <v>Prometeo</v>
          </cell>
          <cell r="AB31" t="str">
            <v>High</v>
          </cell>
        </row>
        <row r="32">
          <cell r="A32">
            <v>300982</v>
          </cell>
          <cell r="C32">
            <v>4.5</v>
          </cell>
          <cell r="D32">
            <v>90</v>
          </cell>
          <cell r="E32">
            <v>0</v>
          </cell>
          <cell r="F32">
            <v>1</v>
          </cell>
          <cell r="G32">
            <v>90</v>
          </cell>
          <cell r="H32">
            <v>0</v>
          </cell>
          <cell r="I32">
            <v>0</v>
          </cell>
          <cell r="J32">
            <v>90</v>
          </cell>
          <cell r="K32">
            <v>0</v>
          </cell>
          <cell r="L32">
            <v>90</v>
          </cell>
          <cell r="M32">
            <v>0</v>
          </cell>
          <cell r="N32">
            <v>0</v>
          </cell>
          <cell r="O32">
            <v>90</v>
          </cell>
          <cell r="P32">
            <v>0</v>
          </cell>
          <cell r="Q32">
            <v>90</v>
          </cell>
          <cell r="R32">
            <v>0</v>
          </cell>
          <cell r="S32">
            <v>0</v>
          </cell>
          <cell r="T32">
            <v>90</v>
          </cell>
          <cell r="U32">
            <v>0</v>
          </cell>
          <cell r="V32">
            <v>90</v>
          </cell>
          <cell r="W32">
            <v>90</v>
          </cell>
          <cell r="X32">
            <v>0</v>
          </cell>
          <cell r="Y32">
            <v>4.5</v>
          </cell>
          <cell r="Z32" t="str">
            <v>Madison</v>
          </cell>
          <cell r="AA32" t="str">
            <v>Prometeo</v>
          </cell>
          <cell r="AB32" t="str">
            <v>High</v>
          </cell>
        </row>
        <row r="33">
          <cell r="A33">
            <v>315472</v>
          </cell>
          <cell r="C33">
            <v>0</v>
          </cell>
          <cell r="D33">
            <v>0</v>
          </cell>
          <cell r="E33">
            <v>0</v>
          </cell>
          <cell r="F33">
            <v>0</v>
          </cell>
          <cell r="G33">
            <v>0</v>
          </cell>
          <cell r="H33">
            <v>1.5</v>
          </cell>
          <cell r="I33">
            <v>30</v>
          </cell>
          <cell r="J33">
            <v>0</v>
          </cell>
          <cell r="K33">
            <v>1</v>
          </cell>
          <cell r="L33">
            <v>30</v>
          </cell>
          <cell r="M33">
            <v>0</v>
          </cell>
          <cell r="N33">
            <v>0</v>
          </cell>
          <cell r="O33">
            <v>30</v>
          </cell>
          <cell r="P33">
            <v>0</v>
          </cell>
          <cell r="Q33">
            <v>30</v>
          </cell>
          <cell r="R33">
            <v>0</v>
          </cell>
          <cell r="S33">
            <v>0</v>
          </cell>
          <cell r="T33">
            <v>30</v>
          </cell>
          <cell r="U33">
            <v>0</v>
          </cell>
          <cell r="V33">
            <v>30</v>
          </cell>
          <cell r="W33">
            <v>30</v>
          </cell>
          <cell r="X33">
            <v>0</v>
          </cell>
          <cell r="Y33">
            <v>1.5</v>
          </cell>
          <cell r="Z33" t="str">
            <v>Madison</v>
          </cell>
          <cell r="AA33" t="str">
            <v>Prometeo</v>
          </cell>
          <cell r="AB33" t="str">
            <v>High</v>
          </cell>
        </row>
        <row r="34">
          <cell r="A34">
            <v>126618</v>
          </cell>
          <cell r="C34">
            <v>0</v>
          </cell>
          <cell r="D34">
            <v>0</v>
          </cell>
          <cell r="E34">
            <v>0</v>
          </cell>
          <cell r="F34">
            <v>0</v>
          </cell>
          <cell r="G34">
            <v>0</v>
          </cell>
          <cell r="H34">
            <v>4.5</v>
          </cell>
          <cell r="I34">
            <v>90</v>
          </cell>
          <cell r="J34">
            <v>0</v>
          </cell>
          <cell r="K34">
            <v>1</v>
          </cell>
          <cell r="L34">
            <v>90</v>
          </cell>
          <cell r="M34">
            <v>0</v>
          </cell>
          <cell r="N34">
            <v>0</v>
          </cell>
          <cell r="O34">
            <v>90</v>
          </cell>
          <cell r="P34">
            <v>0</v>
          </cell>
          <cell r="Q34">
            <v>90</v>
          </cell>
          <cell r="R34">
            <v>6</v>
          </cell>
          <cell r="S34">
            <v>150</v>
          </cell>
          <cell r="T34">
            <v>90</v>
          </cell>
          <cell r="U34">
            <v>0</v>
          </cell>
          <cell r="V34">
            <v>240</v>
          </cell>
          <cell r="W34">
            <v>240</v>
          </cell>
          <cell r="X34">
            <v>0</v>
          </cell>
          <cell r="Y34">
            <v>10.5</v>
          </cell>
          <cell r="Z34" t="str">
            <v>Ockley Green</v>
          </cell>
          <cell r="AA34" t="str">
            <v>Prometeo</v>
          </cell>
          <cell r="AB34" t="str">
            <v>Middle</v>
          </cell>
        </row>
        <row r="35">
          <cell r="A35">
            <v>127205</v>
          </cell>
          <cell r="C35">
            <v>4.5</v>
          </cell>
          <cell r="D35">
            <v>90</v>
          </cell>
          <cell r="E35">
            <v>0</v>
          </cell>
          <cell r="F35">
            <v>1</v>
          </cell>
          <cell r="G35">
            <v>90</v>
          </cell>
          <cell r="H35">
            <v>9</v>
          </cell>
          <cell r="I35">
            <v>180</v>
          </cell>
          <cell r="J35">
            <v>90</v>
          </cell>
          <cell r="K35">
            <v>0</v>
          </cell>
          <cell r="L35">
            <v>270</v>
          </cell>
          <cell r="M35">
            <v>6</v>
          </cell>
          <cell r="N35">
            <v>120</v>
          </cell>
          <cell r="O35">
            <v>270</v>
          </cell>
          <cell r="P35">
            <v>0</v>
          </cell>
          <cell r="Q35">
            <v>390</v>
          </cell>
          <cell r="R35">
            <v>8</v>
          </cell>
          <cell r="S35">
            <v>200</v>
          </cell>
          <cell r="T35">
            <v>390</v>
          </cell>
          <cell r="U35">
            <v>0</v>
          </cell>
          <cell r="V35">
            <v>590</v>
          </cell>
          <cell r="W35">
            <v>590</v>
          </cell>
          <cell r="X35">
            <v>0</v>
          </cell>
          <cell r="Y35">
            <v>27.5</v>
          </cell>
          <cell r="Z35" t="str">
            <v>Ockley Green</v>
          </cell>
          <cell r="AA35" t="str">
            <v>Prometeo</v>
          </cell>
          <cell r="AB35" t="str">
            <v>Middle</v>
          </cell>
        </row>
        <row r="36">
          <cell r="A36">
            <v>131017</v>
          </cell>
          <cell r="C36">
            <v>9</v>
          </cell>
          <cell r="D36">
            <v>180</v>
          </cell>
          <cell r="E36">
            <v>0</v>
          </cell>
          <cell r="F36">
            <v>1</v>
          </cell>
          <cell r="G36">
            <v>180</v>
          </cell>
          <cell r="H36">
            <v>4.5</v>
          </cell>
          <cell r="I36">
            <v>90</v>
          </cell>
          <cell r="J36">
            <v>180</v>
          </cell>
          <cell r="K36">
            <v>0</v>
          </cell>
          <cell r="L36">
            <v>270</v>
          </cell>
          <cell r="M36">
            <v>1.5</v>
          </cell>
          <cell r="N36">
            <v>30</v>
          </cell>
          <cell r="O36">
            <v>270</v>
          </cell>
          <cell r="P36">
            <v>0</v>
          </cell>
          <cell r="Q36">
            <v>300</v>
          </cell>
          <cell r="R36">
            <v>6</v>
          </cell>
          <cell r="S36">
            <v>150</v>
          </cell>
          <cell r="T36">
            <v>300</v>
          </cell>
          <cell r="U36">
            <v>0</v>
          </cell>
          <cell r="V36">
            <v>450</v>
          </cell>
          <cell r="W36">
            <v>450</v>
          </cell>
          <cell r="X36">
            <v>0</v>
          </cell>
          <cell r="Y36">
            <v>21</v>
          </cell>
          <cell r="Z36" t="str">
            <v>Ockley Green</v>
          </cell>
          <cell r="AA36" t="str">
            <v>Prometeo</v>
          </cell>
          <cell r="AB36" t="str">
            <v>Middle</v>
          </cell>
        </row>
        <row r="37">
          <cell r="A37">
            <v>143717</v>
          </cell>
          <cell r="C37">
            <v>9</v>
          </cell>
          <cell r="D37">
            <v>180</v>
          </cell>
          <cell r="E37">
            <v>0</v>
          </cell>
          <cell r="F37">
            <v>1</v>
          </cell>
          <cell r="G37">
            <v>180</v>
          </cell>
          <cell r="H37">
            <v>9</v>
          </cell>
          <cell r="I37">
            <v>180</v>
          </cell>
          <cell r="J37">
            <v>180</v>
          </cell>
          <cell r="K37">
            <v>0</v>
          </cell>
          <cell r="L37">
            <v>360</v>
          </cell>
          <cell r="M37">
            <v>6</v>
          </cell>
          <cell r="N37">
            <v>120</v>
          </cell>
          <cell r="O37">
            <v>360</v>
          </cell>
          <cell r="P37">
            <v>0</v>
          </cell>
          <cell r="Q37">
            <v>480</v>
          </cell>
          <cell r="R37">
            <v>7</v>
          </cell>
          <cell r="S37">
            <v>175</v>
          </cell>
          <cell r="T37">
            <v>480</v>
          </cell>
          <cell r="U37">
            <v>0</v>
          </cell>
          <cell r="V37">
            <v>655</v>
          </cell>
          <cell r="W37">
            <v>655</v>
          </cell>
          <cell r="X37">
            <v>0</v>
          </cell>
          <cell r="Y37">
            <v>31</v>
          </cell>
          <cell r="Z37" t="str">
            <v>Ockley Green</v>
          </cell>
          <cell r="AA37" t="str">
            <v>Prometeo</v>
          </cell>
          <cell r="AB37" t="str">
            <v>Middle</v>
          </cell>
        </row>
        <row r="38">
          <cell r="A38">
            <v>143718</v>
          </cell>
          <cell r="C38">
            <v>9</v>
          </cell>
          <cell r="D38">
            <v>180</v>
          </cell>
          <cell r="E38">
            <v>0</v>
          </cell>
          <cell r="F38">
            <v>1</v>
          </cell>
          <cell r="G38">
            <v>180</v>
          </cell>
          <cell r="H38">
            <v>9</v>
          </cell>
          <cell r="I38">
            <v>180</v>
          </cell>
          <cell r="J38">
            <v>180</v>
          </cell>
          <cell r="K38">
            <v>0</v>
          </cell>
          <cell r="L38">
            <v>360</v>
          </cell>
          <cell r="M38">
            <v>6</v>
          </cell>
          <cell r="N38">
            <v>120</v>
          </cell>
          <cell r="O38">
            <v>360</v>
          </cell>
          <cell r="P38">
            <v>0</v>
          </cell>
          <cell r="Q38">
            <v>480</v>
          </cell>
          <cell r="R38">
            <v>6</v>
          </cell>
          <cell r="S38">
            <v>150</v>
          </cell>
          <cell r="T38">
            <v>480</v>
          </cell>
          <cell r="U38">
            <v>0</v>
          </cell>
          <cell r="V38">
            <v>630</v>
          </cell>
          <cell r="W38">
            <v>630</v>
          </cell>
          <cell r="X38">
            <v>0</v>
          </cell>
          <cell r="Y38">
            <v>30</v>
          </cell>
          <cell r="Z38" t="str">
            <v>Ockley Green</v>
          </cell>
          <cell r="AA38" t="str">
            <v>Prometeo</v>
          </cell>
          <cell r="AB38" t="str">
            <v>Middle</v>
          </cell>
        </row>
        <row r="39">
          <cell r="A39">
            <v>180912</v>
          </cell>
          <cell r="C39">
            <v>3</v>
          </cell>
          <cell r="D39">
            <v>60</v>
          </cell>
          <cell r="E39">
            <v>0</v>
          </cell>
          <cell r="F39">
            <v>1</v>
          </cell>
          <cell r="G39">
            <v>60</v>
          </cell>
          <cell r="H39">
            <v>7.5</v>
          </cell>
          <cell r="I39">
            <v>150</v>
          </cell>
          <cell r="J39">
            <v>60</v>
          </cell>
          <cell r="K39">
            <v>0</v>
          </cell>
          <cell r="L39">
            <v>210</v>
          </cell>
          <cell r="M39">
            <v>4.5</v>
          </cell>
          <cell r="N39">
            <v>90</v>
          </cell>
          <cell r="O39">
            <v>210</v>
          </cell>
          <cell r="P39">
            <v>0</v>
          </cell>
          <cell r="Q39">
            <v>300</v>
          </cell>
          <cell r="R39">
            <v>4</v>
          </cell>
          <cell r="S39">
            <v>100</v>
          </cell>
          <cell r="T39">
            <v>300</v>
          </cell>
          <cell r="U39">
            <v>0</v>
          </cell>
          <cell r="V39">
            <v>400</v>
          </cell>
          <cell r="W39">
            <v>400</v>
          </cell>
          <cell r="X39">
            <v>0</v>
          </cell>
          <cell r="Y39">
            <v>19</v>
          </cell>
          <cell r="Z39" t="str">
            <v>Ockley Green</v>
          </cell>
          <cell r="AA39" t="str">
            <v>Prometeo</v>
          </cell>
          <cell r="AB39" t="str">
            <v>Middle</v>
          </cell>
        </row>
        <row r="40">
          <cell r="A40">
            <v>181104</v>
          </cell>
          <cell r="C40">
            <v>7.5</v>
          </cell>
          <cell r="D40">
            <v>150</v>
          </cell>
          <cell r="E40">
            <v>0</v>
          </cell>
          <cell r="F40">
            <v>1</v>
          </cell>
          <cell r="G40">
            <v>150</v>
          </cell>
          <cell r="H40">
            <v>9</v>
          </cell>
          <cell r="I40">
            <v>180</v>
          </cell>
          <cell r="J40">
            <v>150</v>
          </cell>
          <cell r="K40">
            <v>0</v>
          </cell>
          <cell r="L40">
            <v>330</v>
          </cell>
          <cell r="M40">
            <v>3</v>
          </cell>
          <cell r="N40">
            <v>60</v>
          </cell>
          <cell r="O40">
            <v>330</v>
          </cell>
          <cell r="P40">
            <v>0</v>
          </cell>
          <cell r="Q40">
            <v>390</v>
          </cell>
          <cell r="R40">
            <v>1</v>
          </cell>
          <cell r="S40">
            <v>25</v>
          </cell>
          <cell r="T40">
            <v>390</v>
          </cell>
          <cell r="U40">
            <v>0</v>
          </cell>
          <cell r="V40">
            <v>415</v>
          </cell>
          <cell r="W40">
            <v>415</v>
          </cell>
          <cell r="X40">
            <v>0</v>
          </cell>
          <cell r="Y40">
            <v>20.5</v>
          </cell>
          <cell r="Z40" t="str">
            <v>Ockley Green</v>
          </cell>
          <cell r="AA40" t="str">
            <v>Prometeo</v>
          </cell>
          <cell r="AB40" t="str">
            <v>Middle</v>
          </cell>
        </row>
        <row r="41">
          <cell r="A41">
            <v>192267</v>
          </cell>
          <cell r="C41">
            <v>8.5</v>
          </cell>
          <cell r="D41">
            <v>170</v>
          </cell>
          <cell r="E41">
            <v>0</v>
          </cell>
          <cell r="F41">
            <v>1</v>
          </cell>
          <cell r="G41">
            <v>170</v>
          </cell>
          <cell r="H41">
            <v>7.5</v>
          </cell>
          <cell r="I41">
            <v>150</v>
          </cell>
          <cell r="J41">
            <v>170</v>
          </cell>
          <cell r="K41">
            <v>0</v>
          </cell>
          <cell r="L41">
            <v>320</v>
          </cell>
          <cell r="M41">
            <v>4.5</v>
          </cell>
          <cell r="N41">
            <v>90</v>
          </cell>
          <cell r="O41">
            <v>320</v>
          </cell>
          <cell r="P41">
            <v>0</v>
          </cell>
          <cell r="Q41">
            <v>410</v>
          </cell>
          <cell r="R41">
            <v>1</v>
          </cell>
          <cell r="S41">
            <v>25</v>
          </cell>
          <cell r="T41">
            <v>410</v>
          </cell>
          <cell r="U41">
            <v>0</v>
          </cell>
          <cell r="V41">
            <v>435</v>
          </cell>
          <cell r="W41">
            <v>435</v>
          </cell>
          <cell r="X41">
            <v>0</v>
          </cell>
          <cell r="Y41">
            <v>21.5</v>
          </cell>
          <cell r="Z41" t="str">
            <v>Ockley Green</v>
          </cell>
          <cell r="AA41" t="str">
            <v>Prometeo</v>
          </cell>
          <cell r="AB41" t="str">
            <v>Middle</v>
          </cell>
        </row>
        <row r="42">
          <cell r="A42">
            <v>200938</v>
          </cell>
          <cell r="C42">
            <v>0</v>
          </cell>
          <cell r="D42">
            <v>0</v>
          </cell>
          <cell r="E42">
            <v>0</v>
          </cell>
          <cell r="F42">
            <v>0</v>
          </cell>
          <cell r="G42">
            <v>0</v>
          </cell>
          <cell r="H42">
            <v>6</v>
          </cell>
          <cell r="I42">
            <v>120</v>
          </cell>
          <cell r="J42">
            <v>0</v>
          </cell>
          <cell r="K42">
            <v>1</v>
          </cell>
          <cell r="L42">
            <v>120</v>
          </cell>
          <cell r="M42">
            <v>4.5</v>
          </cell>
          <cell r="N42">
            <v>90</v>
          </cell>
          <cell r="O42">
            <v>120</v>
          </cell>
          <cell r="P42">
            <v>0</v>
          </cell>
          <cell r="Q42">
            <v>210</v>
          </cell>
          <cell r="R42">
            <v>8</v>
          </cell>
          <cell r="S42">
            <v>200</v>
          </cell>
          <cell r="T42">
            <v>210</v>
          </cell>
          <cell r="U42">
            <v>0</v>
          </cell>
          <cell r="V42">
            <v>410</v>
          </cell>
          <cell r="W42">
            <v>410</v>
          </cell>
          <cell r="X42">
            <v>0</v>
          </cell>
          <cell r="Y42">
            <v>18.5</v>
          </cell>
          <cell r="Z42" t="str">
            <v>Ockley Green</v>
          </cell>
          <cell r="AA42" t="str">
            <v>Prometeo</v>
          </cell>
          <cell r="AB42" t="str">
            <v>Middle</v>
          </cell>
        </row>
        <row r="43">
          <cell r="A43">
            <v>287528</v>
          </cell>
          <cell r="C43">
            <v>7.5</v>
          </cell>
          <cell r="D43">
            <v>150</v>
          </cell>
          <cell r="E43">
            <v>0</v>
          </cell>
          <cell r="F43">
            <v>1</v>
          </cell>
          <cell r="G43">
            <v>150</v>
          </cell>
          <cell r="H43">
            <v>9</v>
          </cell>
          <cell r="I43">
            <v>180</v>
          </cell>
          <cell r="J43">
            <v>150</v>
          </cell>
          <cell r="K43">
            <v>0</v>
          </cell>
          <cell r="L43">
            <v>330</v>
          </cell>
          <cell r="M43">
            <v>6</v>
          </cell>
          <cell r="N43">
            <v>120</v>
          </cell>
          <cell r="O43">
            <v>330</v>
          </cell>
          <cell r="P43">
            <v>0</v>
          </cell>
          <cell r="Q43">
            <v>450</v>
          </cell>
          <cell r="R43">
            <v>8</v>
          </cell>
          <cell r="S43">
            <v>200</v>
          </cell>
          <cell r="T43">
            <v>450</v>
          </cell>
          <cell r="U43">
            <v>0</v>
          </cell>
          <cell r="V43">
            <v>650</v>
          </cell>
          <cell r="W43">
            <v>650</v>
          </cell>
          <cell r="X43">
            <v>0</v>
          </cell>
          <cell r="Y43">
            <v>30.5</v>
          </cell>
          <cell r="Z43" t="str">
            <v>Ockley Green</v>
          </cell>
          <cell r="AA43" t="str">
            <v>Prometeo</v>
          </cell>
          <cell r="AB43" t="str">
            <v>Middle</v>
          </cell>
        </row>
        <row r="44">
          <cell r="A44">
            <v>310449</v>
          </cell>
          <cell r="C44">
            <v>8</v>
          </cell>
          <cell r="D44">
            <v>160</v>
          </cell>
          <cell r="E44">
            <v>0</v>
          </cell>
          <cell r="F44">
            <v>1</v>
          </cell>
          <cell r="G44">
            <v>160</v>
          </cell>
          <cell r="H44">
            <v>9</v>
          </cell>
          <cell r="I44">
            <v>180</v>
          </cell>
          <cell r="J44">
            <v>160</v>
          </cell>
          <cell r="K44">
            <v>0</v>
          </cell>
          <cell r="L44">
            <v>340</v>
          </cell>
          <cell r="M44">
            <v>6</v>
          </cell>
          <cell r="N44">
            <v>120</v>
          </cell>
          <cell r="O44">
            <v>340</v>
          </cell>
          <cell r="P44">
            <v>0</v>
          </cell>
          <cell r="Q44">
            <v>460</v>
          </cell>
          <cell r="R44">
            <v>8</v>
          </cell>
          <cell r="S44">
            <v>200</v>
          </cell>
          <cell r="T44">
            <v>460</v>
          </cell>
          <cell r="U44">
            <v>0</v>
          </cell>
          <cell r="V44">
            <v>660</v>
          </cell>
          <cell r="W44">
            <v>660</v>
          </cell>
          <cell r="X44">
            <v>0</v>
          </cell>
          <cell r="Y44">
            <v>31</v>
          </cell>
          <cell r="Z44" t="str">
            <v>Ockley Green</v>
          </cell>
          <cell r="AA44" t="str">
            <v>Prometeo</v>
          </cell>
          <cell r="AB44" t="str">
            <v>Middle</v>
          </cell>
        </row>
        <row r="45">
          <cell r="A45">
            <v>322109</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7</v>
          </cell>
          <cell r="S45">
            <v>175</v>
          </cell>
          <cell r="T45">
            <v>0</v>
          </cell>
          <cell r="U45">
            <v>1</v>
          </cell>
          <cell r="V45">
            <v>175</v>
          </cell>
          <cell r="W45">
            <v>175</v>
          </cell>
          <cell r="X45">
            <v>0</v>
          </cell>
          <cell r="Y45">
            <v>7</v>
          </cell>
          <cell r="Z45" t="str">
            <v>Ockley Green</v>
          </cell>
          <cell r="AA45" t="str">
            <v>Prometeo</v>
          </cell>
          <cell r="AB45" t="str">
            <v>Middle</v>
          </cell>
        </row>
        <row r="46">
          <cell r="A46">
            <v>121211</v>
          </cell>
          <cell r="C46">
            <v>4</v>
          </cell>
          <cell r="D46">
            <v>80</v>
          </cell>
          <cell r="E46">
            <v>0</v>
          </cell>
          <cell r="F46">
            <v>1</v>
          </cell>
          <cell r="G46">
            <v>80</v>
          </cell>
          <cell r="H46">
            <v>1.5</v>
          </cell>
          <cell r="I46">
            <v>30</v>
          </cell>
          <cell r="J46">
            <v>80</v>
          </cell>
          <cell r="K46">
            <v>0</v>
          </cell>
          <cell r="L46">
            <v>110</v>
          </cell>
          <cell r="M46">
            <v>0</v>
          </cell>
          <cell r="N46">
            <v>0</v>
          </cell>
          <cell r="O46">
            <v>110</v>
          </cell>
          <cell r="P46">
            <v>0</v>
          </cell>
          <cell r="Q46">
            <v>110</v>
          </cell>
          <cell r="R46">
            <v>0</v>
          </cell>
          <cell r="S46">
            <v>0</v>
          </cell>
          <cell r="T46">
            <v>110</v>
          </cell>
          <cell r="U46">
            <v>0</v>
          </cell>
          <cell r="V46">
            <v>110</v>
          </cell>
          <cell r="W46">
            <v>110</v>
          </cell>
          <cell r="X46">
            <v>0</v>
          </cell>
          <cell r="Y46">
            <v>5.5</v>
          </cell>
          <cell r="Z46" t="str">
            <v>Ockley Green</v>
          </cell>
          <cell r="AA46" t="str">
            <v>Prometeo</v>
          </cell>
          <cell r="AB46" t="str">
            <v>Middle</v>
          </cell>
        </row>
        <row r="47">
          <cell r="A47">
            <v>115063</v>
          </cell>
          <cell r="C47">
            <v>0</v>
          </cell>
          <cell r="D47">
            <v>0</v>
          </cell>
          <cell r="E47">
            <v>0</v>
          </cell>
          <cell r="F47">
            <v>0</v>
          </cell>
          <cell r="G47">
            <v>0</v>
          </cell>
          <cell r="H47">
            <v>0</v>
          </cell>
          <cell r="I47">
            <v>0</v>
          </cell>
          <cell r="J47">
            <v>0</v>
          </cell>
          <cell r="K47">
            <v>0</v>
          </cell>
          <cell r="L47">
            <v>0</v>
          </cell>
          <cell r="M47">
            <v>4</v>
          </cell>
          <cell r="N47">
            <v>80</v>
          </cell>
          <cell r="O47">
            <v>0</v>
          </cell>
          <cell r="P47">
            <v>1</v>
          </cell>
          <cell r="Q47">
            <v>80</v>
          </cell>
          <cell r="R47">
            <v>6</v>
          </cell>
          <cell r="S47">
            <v>120</v>
          </cell>
          <cell r="T47">
            <v>80</v>
          </cell>
          <cell r="U47">
            <v>0</v>
          </cell>
          <cell r="V47">
            <v>200</v>
          </cell>
          <cell r="W47">
            <v>200</v>
          </cell>
          <cell r="X47">
            <v>0</v>
          </cell>
          <cell r="Y47">
            <v>10</v>
          </cell>
          <cell r="Z47" t="str">
            <v>Lane</v>
          </cell>
          <cell r="AA47" t="str">
            <v>Prometeo</v>
          </cell>
          <cell r="AB47" t="str">
            <v>Middle</v>
          </cell>
        </row>
        <row r="48">
          <cell r="A48">
            <v>128330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4</v>
          </cell>
          <cell r="S48">
            <v>80</v>
          </cell>
          <cell r="T48">
            <v>0</v>
          </cell>
          <cell r="U48">
            <v>1</v>
          </cell>
          <cell r="V48">
            <v>80</v>
          </cell>
          <cell r="W48">
            <v>80</v>
          </cell>
          <cell r="X48">
            <v>0</v>
          </cell>
          <cell r="Y48">
            <v>4</v>
          </cell>
          <cell r="Z48" t="str">
            <v>Lane</v>
          </cell>
          <cell r="AA48" t="str">
            <v>Prometeo</v>
          </cell>
          <cell r="AB48" t="str">
            <v>Middle</v>
          </cell>
        </row>
        <row r="49">
          <cell r="A49">
            <v>140018</v>
          </cell>
          <cell r="C49">
            <v>0</v>
          </cell>
          <cell r="D49">
            <v>0</v>
          </cell>
          <cell r="E49">
            <v>0</v>
          </cell>
          <cell r="F49">
            <v>0</v>
          </cell>
          <cell r="G49">
            <v>0</v>
          </cell>
          <cell r="H49">
            <v>0</v>
          </cell>
          <cell r="I49">
            <v>0</v>
          </cell>
          <cell r="J49">
            <v>0</v>
          </cell>
          <cell r="K49">
            <v>0</v>
          </cell>
          <cell r="L49">
            <v>0</v>
          </cell>
          <cell r="M49">
            <v>4</v>
          </cell>
          <cell r="N49">
            <v>80</v>
          </cell>
          <cell r="O49">
            <v>0</v>
          </cell>
          <cell r="P49">
            <v>1</v>
          </cell>
          <cell r="Q49">
            <v>80</v>
          </cell>
          <cell r="R49">
            <v>5</v>
          </cell>
          <cell r="S49">
            <v>100</v>
          </cell>
          <cell r="T49">
            <v>80</v>
          </cell>
          <cell r="U49">
            <v>0</v>
          </cell>
          <cell r="V49">
            <v>180</v>
          </cell>
          <cell r="W49">
            <v>180</v>
          </cell>
          <cell r="X49">
            <v>0</v>
          </cell>
          <cell r="Y49">
            <v>9</v>
          </cell>
          <cell r="Z49" t="str">
            <v>Lane</v>
          </cell>
          <cell r="AA49" t="str">
            <v>Prometeo</v>
          </cell>
          <cell r="AB49" t="str">
            <v>Middle</v>
          </cell>
        </row>
        <row r="50">
          <cell r="A50">
            <v>143107</v>
          </cell>
          <cell r="C50">
            <v>6</v>
          </cell>
          <cell r="D50">
            <v>120</v>
          </cell>
          <cell r="E50">
            <v>0</v>
          </cell>
          <cell r="F50">
            <v>1</v>
          </cell>
          <cell r="G50">
            <v>120</v>
          </cell>
          <cell r="H50">
            <v>7</v>
          </cell>
          <cell r="I50">
            <v>140</v>
          </cell>
          <cell r="J50">
            <v>120</v>
          </cell>
          <cell r="K50">
            <v>0</v>
          </cell>
          <cell r="L50">
            <v>260</v>
          </cell>
          <cell r="M50">
            <v>4</v>
          </cell>
          <cell r="N50">
            <v>80</v>
          </cell>
          <cell r="O50">
            <v>260</v>
          </cell>
          <cell r="P50">
            <v>0</v>
          </cell>
          <cell r="Q50">
            <v>340</v>
          </cell>
          <cell r="R50">
            <v>7</v>
          </cell>
          <cell r="S50">
            <v>140</v>
          </cell>
          <cell r="T50">
            <v>340</v>
          </cell>
          <cell r="U50">
            <v>0</v>
          </cell>
          <cell r="V50">
            <v>480</v>
          </cell>
          <cell r="W50">
            <v>480</v>
          </cell>
          <cell r="X50">
            <v>0</v>
          </cell>
          <cell r="Y50">
            <v>24</v>
          </cell>
          <cell r="Z50" t="str">
            <v>Lane</v>
          </cell>
          <cell r="AA50" t="str">
            <v>Prometeo</v>
          </cell>
          <cell r="AB50" t="str">
            <v>Middle</v>
          </cell>
        </row>
        <row r="51">
          <cell r="A51">
            <v>146998</v>
          </cell>
          <cell r="C51">
            <v>0</v>
          </cell>
          <cell r="D51">
            <v>0</v>
          </cell>
          <cell r="E51">
            <v>0</v>
          </cell>
          <cell r="F51">
            <v>0</v>
          </cell>
          <cell r="G51">
            <v>0</v>
          </cell>
          <cell r="H51">
            <v>0</v>
          </cell>
          <cell r="I51">
            <v>0</v>
          </cell>
          <cell r="J51">
            <v>0</v>
          </cell>
          <cell r="K51">
            <v>0</v>
          </cell>
          <cell r="L51">
            <v>0</v>
          </cell>
          <cell r="M51">
            <v>4</v>
          </cell>
          <cell r="N51">
            <v>80</v>
          </cell>
          <cell r="O51">
            <v>0</v>
          </cell>
          <cell r="P51">
            <v>1</v>
          </cell>
          <cell r="Q51">
            <v>80</v>
          </cell>
          <cell r="R51">
            <v>3</v>
          </cell>
          <cell r="S51">
            <v>60</v>
          </cell>
          <cell r="T51">
            <v>80</v>
          </cell>
          <cell r="U51">
            <v>0</v>
          </cell>
          <cell r="V51">
            <v>140</v>
          </cell>
          <cell r="W51">
            <v>140</v>
          </cell>
          <cell r="X51">
            <v>0</v>
          </cell>
          <cell r="Y51">
            <v>7</v>
          </cell>
          <cell r="Z51" t="str">
            <v>Lane</v>
          </cell>
          <cell r="AA51" t="str">
            <v>Prometeo</v>
          </cell>
          <cell r="AB51" t="str">
            <v>Middle</v>
          </cell>
        </row>
        <row r="52">
          <cell r="A52">
            <v>147001</v>
          </cell>
          <cell r="C52">
            <v>0</v>
          </cell>
          <cell r="D52">
            <v>0</v>
          </cell>
          <cell r="E52">
            <v>0</v>
          </cell>
          <cell r="F52">
            <v>0</v>
          </cell>
          <cell r="G52">
            <v>0</v>
          </cell>
          <cell r="H52">
            <v>0</v>
          </cell>
          <cell r="I52">
            <v>0</v>
          </cell>
          <cell r="J52">
            <v>0</v>
          </cell>
          <cell r="K52">
            <v>0</v>
          </cell>
          <cell r="L52">
            <v>0</v>
          </cell>
          <cell r="M52">
            <v>4</v>
          </cell>
          <cell r="N52">
            <v>80</v>
          </cell>
          <cell r="O52">
            <v>0</v>
          </cell>
          <cell r="P52">
            <v>1</v>
          </cell>
          <cell r="Q52">
            <v>80</v>
          </cell>
          <cell r="R52">
            <v>1</v>
          </cell>
          <cell r="S52">
            <v>20</v>
          </cell>
          <cell r="T52">
            <v>80</v>
          </cell>
          <cell r="U52">
            <v>0</v>
          </cell>
          <cell r="V52">
            <v>100</v>
          </cell>
          <cell r="W52">
            <v>100</v>
          </cell>
          <cell r="X52">
            <v>0</v>
          </cell>
          <cell r="Y52">
            <v>5</v>
          </cell>
          <cell r="Z52" t="str">
            <v>Lane</v>
          </cell>
          <cell r="AA52" t="str">
            <v>Prometeo</v>
          </cell>
          <cell r="AB52" t="str">
            <v>Middle</v>
          </cell>
        </row>
        <row r="53">
          <cell r="A53">
            <v>147055</v>
          </cell>
          <cell r="C53">
            <v>3</v>
          </cell>
          <cell r="D53">
            <v>60</v>
          </cell>
          <cell r="E53">
            <v>0</v>
          </cell>
          <cell r="F53">
            <v>1</v>
          </cell>
          <cell r="G53">
            <v>60</v>
          </cell>
          <cell r="H53">
            <v>4</v>
          </cell>
          <cell r="I53">
            <v>80</v>
          </cell>
          <cell r="J53">
            <v>60</v>
          </cell>
          <cell r="K53">
            <v>0</v>
          </cell>
          <cell r="L53">
            <v>140</v>
          </cell>
          <cell r="M53">
            <v>4</v>
          </cell>
          <cell r="N53">
            <v>80</v>
          </cell>
          <cell r="O53">
            <v>140</v>
          </cell>
          <cell r="P53">
            <v>0</v>
          </cell>
          <cell r="Q53">
            <v>220</v>
          </cell>
          <cell r="R53">
            <v>6</v>
          </cell>
          <cell r="S53">
            <v>120</v>
          </cell>
          <cell r="T53">
            <v>220</v>
          </cell>
          <cell r="U53">
            <v>0</v>
          </cell>
          <cell r="V53">
            <v>340</v>
          </cell>
          <cell r="W53">
            <v>340</v>
          </cell>
          <cell r="X53">
            <v>0</v>
          </cell>
          <cell r="Y53">
            <v>17</v>
          </cell>
          <cell r="Z53" t="str">
            <v>Lane</v>
          </cell>
          <cell r="AA53" t="str">
            <v>Prometeo</v>
          </cell>
          <cell r="AB53" t="str">
            <v>Middle</v>
          </cell>
        </row>
        <row r="54">
          <cell r="A54">
            <v>147057</v>
          </cell>
          <cell r="C54">
            <v>4.5</v>
          </cell>
          <cell r="D54">
            <v>90</v>
          </cell>
          <cell r="E54">
            <v>0</v>
          </cell>
          <cell r="F54">
            <v>1</v>
          </cell>
          <cell r="G54">
            <v>90</v>
          </cell>
          <cell r="H54">
            <v>4</v>
          </cell>
          <cell r="I54">
            <v>80</v>
          </cell>
          <cell r="J54">
            <v>90</v>
          </cell>
          <cell r="K54">
            <v>0</v>
          </cell>
          <cell r="L54">
            <v>170</v>
          </cell>
          <cell r="M54">
            <v>4</v>
          </cell>
          <cell r="N54">
            <v>80</v>
          </cell>
          <cell r="O54">
            <v>170</v>
          </cell>
          <cell r="P54">
            <v>0</v>
          </cell>
          <cell r="Q54">
            <v>250</v>
          </cell>
          <cell r="R54">
            <v>5</v>
          </cell>
          <cell r="S54">
            <v>100</v>
          </cell>
          <cell r="T54">
            <v>250</v>
          </cell>
          <cell r="U54">
            <v>0</v>
          </cell>
          <cell r="V54">
            <v>350</v>
          </cell>
          <cell r="W54">
            <v>350</v>
          </cell>
          <cell r="X54">
            <v>0</v>
          </cell>
          <cell r="Y54">
            <v>17.5</v>
          </cell>
          <cell r="Z54" t="str">
            <v>Lane</v>
          </cell>
          <cell r="AA54" t="str">
            <v>Prometeo</v>
          </cell>
          <cell r="AB54" t="str">
            <v>Middle</v>
          </cell>
        </row>
        <row r="55">
          <cell r="A55">
            <v>147077</v>
          </cell>
          <cell r="C55">
            <v>1.5</v>
          </cell>
          <cell r="D55">
            <v>30</v>
          </cell>
          <cell r="E55">
            <v>0</v>
          </cell>
          <cell r="F55">
            <v>1</v>
          </cell>
          <cell r="G55">
            <v>30</v>
          </cell>
          <cell r="H55">
            <v>7</v>
          </cell>
          <cell r="I55">
            <v>140</v>
          </cell>
          <cell r="J55">
            <v>30</v>
          </cell>
          <cell r="K55">
            <v>0</v>
          </cell>
          <cell r="L55">
            <v>170</v>
          </cell>
          <cell r="M55">
            <v>4</v>
          </cell>
          <cell r="N55">
            <v>80</v>
          </cell>
          <cell r="O55">
            <v>170</v>
          </cell>
          <cell r="P55">
            <v>0</v>
          </cell>
          <cell r="Q55">
            <v>250</v>
          </cell>
          <cell r="R55">
            <v>3</v>
          </cell>
          <cell r="S55">
            <v>60</v>
          </cell>
          <cell r="T55">
            <v>250</v>
          </cell>
          <cell r="U55">
            <v>0</v>
          </cell>
          <cell r="V55">
            <v>310</v>
          </cell>
          <cell r="W55">
            <v>310</v>
          </cell>
          <cell r="X55">
            <v>0</v>
          </cell>
          <cell r="Y55">
            <v>15.5</v>
          </cell>
          <cell r="Z55" t="str">
            <v>Lane</v>
          </cell>
          <cell r="AA55" t="str">
            <v>Prometeo</v>
          </cell>
          <cell r="AB55" t="str">
            <v>Middle</v>
          </cell>
        </row>
        <row r="56">
          <cell r="A56">
            <v>147135</v>
          </cell>
          <cell r="C56">
            <v>3</v>
          </cell>
          <cell r="D56">
            <v>60</v>
          </cell>
          <cell r="E56">
            <v>0</v>
          </cell>
          <cell r="F56">
            <v>1</v>
          </cell>
          <cell r="G56">
            <v>60</v>
          </cell>
          <cell r="H56">
            <v>3</v>
          </cell>
          <cell r="I56">
            <v>60</v>
          </cell>
          <cell r="J56">
            <v>60</v>
          </cell>
          <cell r="K56">
            <v>0</v>
          </cell>
          <cell r="L56">
            <v>120</v>
          </cell>
          <cell r="M56">
            <v>4</v>
          </cell>
          <cell r="N56">
            <v>80</v>
          </cell>
          <cell r="O56">
            <v>120</v>
          </cell>
          <cell r="P56">
            <v>0</v>
          </cell>
          <cell r="Q56">
            <v>200</v>
          </cell>
          <cell r="R56">
            <v>7</v>
          </cell>
          <cell r="S56">
            <v>140</v>
          </cell>
          <cell r="T56">
            <v>200</v>
          </cell>
          <cell r="U56">
            <v>0</v>
          </cell>
          <cell r="V56">
            <v>340</v>
          </cell>
          <cell r="W56">
            <v>340</v>
          </cell>
          <cell r="X56">
            <v>0</v>
          </cell>
          <cell r="Y56">
            <v>17</v>
          </cell>
          <cell r="Z56" t="str">
            <v>Lane</v>
          </cell>
          <cell r="AA56" t="str">
            <v>Prometeo</v>
          </cell>
          <cell r="AB56" t="str">
            <v>Middle</v>
          </cell>
        </row>
        <row r="57">
          <cell r="A57">
            <v>147240</v>
          </cell>
          <cell r="C57">
            <v>0</v>
          </cell>
          <cell r="D57">
            <v>0</v>
          </cell>
          <cell r="E57">
            <v>0</v>
          </cell>
          <cell r="F57">
            <v>0</v>
          </cell>
          <cell r="G57">
            <v>0</v>
          </cell>
          <cell r="H57">
            <v>0</v>
          </cell>
          <cell r="I57">
            <v>0</v>
          </cell>
          <cell r="J57">
            <v>0</v>
          </cell>
          <cell r="K57">
            <v>0</v>
          </cell>
          <cell r="L57">
            <v>0</v>
          </cell>
          <cell r="M57">
            <v>4</v>
          </cell>
          <cell r="N57">
            <v>80</v>
          </cell>
          <cell r="O57">
            <v>0</v>
          </cell>
          <cell r="P57">
            <v>1</v>
          </cell>
          <cell r="Q57">
            <v>80</v>
          </cell>
          <cell r="R57">
            <v>7</v>
          </cell>
          <cell r="S57">
            <v>140</v>
          </cell>
          <cell r="T57">
            <v>80</v>
          </cell>
          <cell r="U57">
            <v>0</v>
          </cell>
          <cell r="V57">
            <v>220</v>
          </cell>
          <cell r="W57">
            <v>220</v>
          </cell>
          <cell r="X57">
            <v>0</v>
          </cell>
          <cell r="Y57">
            <v>11</v>
          </cell>
          <cell r="Z57" t="str">
            <v>Lane</v>
          </cell>
          <cell r="AA57" t="str">
            <v>Prometeo</v>
          </cell>
          <cell r="AB57" t="str">
            <v>Middle</v>
          </cell>
        </row>
        <row r="58">
          <cell r="A58">
            <v>147458</v>
          </cell>
          <cell r="C58">
            <v>6</v>
          </cell>
          <cell r="D58">
            <v>120</v>
          </cell>
          <cell r="E58">
            <v>0</v>
          </cell>
          <cell r="F58">
            <v>1</v>
          </cell>
          <cell r="G58">
            <v>120</v>
          </cell>
          <cell r="H58">
            <v>5</v>
          </cell>
          <cell r="I58">
            <v>100</v>
          </cell>
          <cell r="J58">
            <v>120</v>
          </cell>
          <cell r="K58">
            <v>0</v>
          </cell>
          <cell r="L58">
            <v>220</v>
          </cell>
          <cell r="M58">
            <v>4</v>
          </cell>
          <cell r="N58">
            <v>80</v>
          </cell>
          <cell r="O58">
            <v>220</v>
          </cell>
          <cell r="P58">
            <v>0</v>
          </cell>
          <cell r="Q58">
            <v>300</v>
          </cell>
          <cell r="R58">
            <v>3</v>
          </cell>
          <cell r="S58">
            <v>60</v>
          </cell>
          <cell r="T58">
            <v>300</v>
          </cell>
          <cell r="U58">
            <v>0</v>
          </cell>
          <cell r="V58">
            <v>360</v>
          </cell>
          <cell r="W58">
            <v>360</v>
          </cell>
          <cell r="X58">
            <v>0</v>
          </cell>
          <cell r="Y58">
            <v>18</v>
          </cell>
          <cell r="Z58" t="str">
            <v>Lane</v>
          </cell>
          <cell r="AA58" t="str">
            <v>Prometeo</v>
          </cell>
          <cell r="AB58" t="str">
            <v>Middle</v>
          </cell>
        </row>
        <row r="59">
          <cell r="A59">
            <v>148080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3</v>
          </cell>
          <cell r="S59">
            <v>60</v>
          </cell>
          <cell r="T59">
            <v>0</v>
          </cell>
          <cell r="U59">
            <v>1</v>
          </cell>
          <cell r="V59">
            <v>60</v>
          </cell>
          <cell r="W59">
            <v>60</v>
          </cell>
          <cell r="X59">
            <v>0</v>
          </cell>
          <cell r="Y59">
            <v>3</v>
          </cell>
          <cell r="Z59" t="str">
            <v>Lane</v>
          </cell>
          <cell r="AA59" t="str">
            <v>Prometeo</v>
          </cell>
          <cell r="AB59" t="str">
            <v>Middle</v>
          </cell>
        </row>
        <row r="60">
          <cell r="A60">
            <v>148520</v>
          </cell>
          <cell r="C60">
            <v>0</v>
          </cell>
          <cell r="D60">
            <v>0</v>
          </cell>
          <cell r="E60">
            <v>0</v>
          </cell>
          <cell r="F60">
            <v>0</v>
          </cell>
          <cell r="G60">
            <v>0</v>
          </cell>
          <cell r="H60">
            <v>0</v>
          </cell>
          <cell r="I60">
            <v>0</v>
          </cell>
          <cell r="J60">
            <v>0</v>
          </cell>
          <cell r="K60">
            <v>0</v>
          </cell>
          <cell r="L60">
            <v>0</v>
          </cell>
          <cell r="M60">
            <v>4</v>
          </cell>
          <cell r="N60">
            <v>80</v>
          </cell>
          <cell r="O60">
            <v>0</v>
          </cell>
          <cell r="P60">
            <v>1</v>
          </cell>
          <cell r="Q60">
            <v>80</v>
          </cell>
          <cell r="R60">
            <v>8</v>
          </cell>
          <cell r="S60">
            <v>160</v>
          </cell>
          <cell r="T60">
            <v>80</v>
          </cell>
          <cell r="U60">
            <v>0</v>
          </cell>
          <cell r="V60">
            <v>240</v>
          </cell>
          <cell r="W60">
            <v>240</v>
          </cell>
          <cell r="X60">
            <v>0</v>
          </cell>
          <cell r="Y60">
            <v>12</v>
          </cell>
          <cell r="Z60" t="str">
            <v>Lane</v>
          </cell>
          <cell r="AA60" t="str">
            <v>Prometeo</v>
          </cell>
          <cell r="AB60" t="str">
            <v>Middle</v>
          </cell>
        </row>
        <row r="61">
          <cell r="A61">
            <v>190522</v>
          </cell>
          <cell r="C61">
            <v>4.5</v>
          </cell>
          <cell r="D61">
            <v>90</v>
          </cell>
          <cell r="E61">
            <v>0</v>
          </cell>
          <cell r="F61">
            <v>1</v>
          </cell>
          <cell r="G61">
            <v>90</v>
          </cell>
          <cell r="H61">
            <v>6</v>
          </cell>
          <cell r="I61">
            <v>120</v>
          </cell>
          <cell r="J61">
            <v>90</v>
          </cell>
          <cell r="K61">
            <v>0</v>
          </cell>
          <cell r="L61">
            <v>210</v>
          </cell>
          <cell r="M61">
            <v>4</v>
          </cell>
          <cell r="N61">
            <v>80</v>
          </cell>
          <cell r="O61">
            <v>210</v>
          </cell>
          <cell r="P61">
            <v>0</v>
          </cell>
          <cell r="Q61">
            <v>290</v>
          </cell>
          <cell r="R61">
            <v>6</v>
          </cell>
          <cell r="S61">
            <v>120</v>
          </cell>
          <cell r="T61">
            <v>290</v>
          </cell>
          <cell r="U61">
            <v>0</v>
          </cell>
          <cell r="V61">
            <v>410</v>
          </cell>
          <cell r="W61">
            <v>410</v>
          </cell>
          <cell r="X61">
            <v>0</v>
          </cell>
          <cell r="Y61">
            <v>20.5</v>
          </cell>
          <cell r="Z61" t="str">
            <v>Lane</v>
          </cell>
          <cell r="AA61" t="str">
            <v>Prometeo</v>
          </cell>
          <cell r="AB61" t="str">
            <v>Middle</v>
          </cell>
        </row>
        <row r="62">
          <cell r="A62">
            <v>193222</v>
          </cell>
          <cell r="C62">
            <v>0</v>
          </cell>
          <cell r="D62">
            <v>0</v>
          </cell>
          <cell r="E62">
            <v>0</v>
          </cell>
          <cell r="F62">
            <v>0</v>
          </cell>
          <cell r="G62">
            <v>0</v>
          </cell>
          <cell r="H62">
            <v>0</v>
          </cell>
          <cell r="I62">
            <v>0</v>
          </cell>
          <cell r="J62">
            <v>0</v>
          </cell>
          <cell r="K62">
            <v>0</v>
          </cell>
          <cell r="L62">
            <v>0</v>
          </cell>
          <cell r="M62">
            <v>4</v>
          </cell>
          <cell r="N62">
            <v>80</v>
          </cell>
          <cell r="O62">
            <v>0</v>
          </cell>
          <cell r="P62">
            <v>1</v>
          </cell>
          <cell r="Q62">
            <v>80</v>
          </cell>
          <cell r="R62">
            <v>8</v>
          </cell>
          <cell r="S62">
            <v>160</v>
          </cell>
          <cell r="T62">
            <v>80</v>
          </cell>
          <cell r="U62">
            <v>0</v>
          </cell>
          <cell r="V62">
            <v>240</v>
          </cell>
          <cell r="W62">
            <v>240</v>
          </cell>
          <cell r="X62">
            <v>0</v>
          </cell>
          <cell r="Y62">
            <v>12</v>
          </cell>
          <cell r="Z62" t="str">
            <v>Lane</v>
          </cell>
          <cell r="AA62" t="str">
            <v>Prometeo</v>
          </cell>
          <cell r="AB62" t="str">
            <v>Middle</v>
          </cell>
        </row>
        <row r="63">
          <cell r="A63">
            <v>193599</v>
          </cell>
          <cell r="C63">
            <v>0</v>
          </cell>
          <cell r="D63">
            <v>0</v>
          </cell>
          <cell r="E63">
            <v>0</v>
          </cell>
          <cell r="F63">
            <v>0</v>
          </cell>
          <cell r="G63">
            <v>0</v>
          </cell>
          <cell r="H63">
            <v>0</v>
          </cell>
          <cell r="I63">
            <v>0</v>
          </cell>
          <cell r="J63">
            <v>0</v>
          </cell>
          <cell r="K63">
            <v>0</v>
          </cell>
          <cell r="L63">
            <v>0</v>
          </cell>
          <cell r="M63">
            <v>4</v>
          </cell>
          <cell r="N63">
            <v>80</v>
          </cell>
          <cell r="O63">
            <v>0</v>
          </cell>
          <cell r="P63">
            <v>1</v>
          </cell>
          <cell r="Q63">
            <v>80</v>
          </cell>
          <cell r="R63">
            <v>2</v>
          </cell>
          <cell r="S63">
            <v>40</v>
          </cell>
          <cell r="T63">
            <v>80</v>
          </cell>
          <cell r="U63">
            <v>0</v>
          </cell>
          <cell r="V63">
            <v>120</v>
          </cell>
          <cell r="W63">
            <v>120</v>
          </cell>
          <cell r="X63">
            <v>0</v>
          </cell>
          <cell r="Y63">
            <v>6</v>
          </cell>
          <cell r="Z63" t="str">
            <v>Lane</v>
          </cell>
          <cell r="AA63" t="str">
            <v>Prometeo</v>
          </cell>
          <cell r="AB63" t="str">
            <v>Middle</v>
          </cell>
        </row>
        <row r="64">
          <cell r="A64">
            <v>193611</v>
          </cell>
          <cell r="C64">
            <v>4.5</v>
          </cell>
          <cell r="D64">
            <v>90</v>
          </cell>
          <cell r="E64">
            <v>0</v>
          </cell>
          <cell r="F64">
            <v>1</v>
          </cell>
          <cell r="G64">
            <v>90</v>
          </cell>
          <cell r="H64">
            <v>6</v>
          </cell>
          <cell r="I64">
            <v>120</v>
          </cell>
          <cell r="J64">
            <v>90</v>
          </cell>
          <cell r="K64">
            <v>0</v>
          </cell>
          <cell r="L64">
            <v>210</v>
          </cell>
          <cell r="M64">
            <v>4</v>
          </cell>
          <cell r="N64">
            <v>80</v>
          </cell>
          <cell r="O64">
            <v>210</v>
          </cell>
          <cell r="P64">
            <v>0</v>
          </cell>
          <cell r="Q64">
            <v>290</v>
          </cell>
          <cell r="R64">
            <v>6</v>
          </cell>
          <cell r="S64">
            <v>120</v>
          </cell>
          <cell r="T64">
            <v>290</v>
          </cell>
          <cell r="U64">
            <v>0</v>
          </cell>
          <cell r="V64">
            <v>410</v>
          </cell>
          <cell r="W64">
            <v>410</v>
          </cell>
          <cell r="X64">
            <v>0</v>
          </cell>
          <cell r="Y64">
            <v>20.5</v>
          </cell>
          <cell r="Z64" t="str">
            <v>Lane</v>
          </cell>
          <cell r="AA64" t="str">
            <v>Prometeo</v>
          </cell>
          <cell r="AB64" t="str">
            <v>Middle</v>
          </cell>
        </row>
        <row r="65">
          <cell r="A65">
            <v>193619</v>
          </cell>
          <cell r="C65">
            <v>3</v>
          </cell>
          <cell r="D65">
            <v>60</v>
          </cell>
          <cell r="E65">
            <v>0</v>
          </cell>
          <cell r="F65">
            <v>1</v>
          </cell>
          <cell r="G65">
            <v>60</v>
          </cell>
          <cell r="H65">
            <v>6</v>
          </cell>
          <cell r="I65">
            <v>120</v>
          </cell>
          <cell r="J65">
            <v>60</v>
          </cell>
          <cell r="K65">
            <v>0</v>
          </cell>
          <cell r="L65">
            <v>180</v>
          </cell>
          <cell r="M65">
            <v>4</v>
          </cell>
          <cell r="N65">
            <v>80</v>
          </cell>
          <cell r="O65">
            <v>180</v>
          </cell>
          <cell r="P65">
            <v>0</v>
          </cell>
          <cell r="Q65">
            <v>260</v>
          </cell>
          <cell r="R65">
            <v>6</v>
          </cell>
          <cell r="S65">
            <v>120</v>
          </cell>
          <cell r="T65">
            <v>260</v>
          </cell>
          <cell r="U65">
            <v>0</v>
          </cell>
          <cell r="V65">
            <v>380</v>
          </cell>
          <cell r="W65">
            <v>380</v>
          </cell>
          <cell r="X65">
            <v>0</v>
          </cell>
          <cell r="Y65">
            <v>19</v>
          </cell>
          <cell r="Z65" t="str">
            <v>Lane</v>
          </cell>
          <cell r="AA65" t="str">
            <v>Prometeo</v>
          </cell>
          <cell r="AB65" t="str">
            <v>Middle</v>
          </cell>
        </row>
        <row r="66">
          <cell r="A66">
            <v>193658</v>
          </cell>
          <cell r="C66">
            <v>1.5</v>
          </cell>
          <cell r="D66">
            <v>30</v>
          </cell>
          <cell r="E66">
            <v>0</v>
          </cell>
          <cell r="F66">
            <v>1</v>
          </cell>
          <cell r="G66">
            <v>30</v>
          </cell>
          <cell r="H66">
            <v>7</v>
          </cell>
          <cell r="I66">
            <v>140</v>
          </cell>
          <cell r="J66">
            <v>30</v>
          </cell>
          <cell r="K66">
            <v>0</v>
          </cell>
          <cell r="L66">
            <v>170</v>
          </cell>
          <cell r="M66">
            <v>4</v>
          </cell>
          <cell r="N66">
            <v>80</v>
          </cell>
          <cell r="O66">
            <v>170</v>
          </cell>
          <cell r="P66">
            <v>0</v>
          </cell>
          <cell r="Q66">
            <v>250</v>
          </cell>
          <cell r="R66">
            <v>4</v>
          </cell>
          <cell r="S66">
            <v>80</v>
          </cell>
          <cell r="T66">
            <v>250</v>
          </cell>
          <cell r="U66">
            <v>0</v>
          </cell>
          <cell r="V66">
            <v>330</v>
          </cell>
          <cell r="W66">
            <v>330</v>
          </cell>
          <cell r="X66">
            <v>0</v>
          </cell>
          <cell r="Y66">
            <v>16.5</v>
          </cell>
          <cell r="Z66" t="str">
            <v>Lane</v>
          </cell>
          <cell r="AA66" t="str">
            <v>Prometeo</v>
          </cell>
          <cell r="AB66" t="str">
            <v>Middle</v>
          </cell>
        </row>
        <row r="67">
          <cell r="A67">
            <v>193660</v>
          </cell>
          <cell r="C67">
            <v>4.5</v>
          </cell>
          <cell r="D67">
            <v>90</v>
          </cell>
          <cell r="E67">
            <v>0</v>
          </cell>
          <cell r="F67">
            <v>1</v>
          </cell>
          <cell r="G67">
            <v>90</v>
          </cell>
          <cell r="H67">
            <v>6</v>
          </cell>
          <cell r="I67">
            <v>120</v>
          </cell>
          <cell r="J67">
            <v>90</v>
          </cell>
          <cell r="K67">
            <v>0</v>
          </cell>
          <cell r="L67">
            <v>210</v>
          </cell>
          <cell r="M67">
            <v>4</v>
          </cell>
          <cell r="N67">
            <v>80</v>
          </cell>
          <cell r="O67">
            <v>210</v>
          </cell>
          <cell r="P67">
            <v>0</v>
          </cell>
          <cell r="Q67">
            <v>290</v>
          </cell>
          <cell r="R67">
            <v>5</v>
          </cell>
          <cell r="S67">
            <v>100</v>
          </cell>
          <cell r="T67">
            <v>290</v>
          </cell>
          <cell r="U67">
            <v>0</v>
          </cell>
          <cell r="V67">
            <v>390</v>
          </cell>
          <cell r="W67">
            <v>390</v>
          </cell>
          <cell r="X67">
            <v>0</v>
          </cell>
          <cell r="Y67">
            <v>19.5</v>
          </cell>
          <cell r="Z67" t="str">
            <v>Lane</v>
          </cell>
          <cell r="AA67" t="str">
            <v>Prometeo</v>
          </cell>
          <cell r="AB67" t="str">
            <v>Middle</v>
          </cell>
        </row>
        <row r="68">
          <cell r="A68">
            <v>193788</v>
          </cell>
          <cell r="C68">
            <v>4.5</v>
          </cell>
          <cell r="D68">
            <v>90</v>
          </cell>
          <cell r="E68">
            <v>0</v>
          </cell>
          <cell r="F68">
            <v>1</v>
          </cell>
          <cell r="G68">
            <v>90</v>
          </cell>
          <cell r="H68">
            <v>6</v>
          </cell>
          <cell r="I68">
            <v>120</v>
          </cell>
          <cell r="J68">
            <v>90</v>
          </cell>
          <cell r="K68">
            <v>0</v>
          </cell>
          <cell r="L68">
            <v>210</v>
          </cell>
          <cell r="M68">
            <v>4</v>
          </cell>
          <cell r="N68">
            <v>80</v>
          </cell>
          <cell r="O68">
            <v>210</v>
          </cell>
          <cell r="P68">
            <v>0</v>
          </cell>
          <cell r="Q68">
            <v>290</v>
          </cell>
          <cell r="R68">
            <v>7</v>
          </cell>
          <cell r="S68">
            <v>140</v>
          </cell>
          <cell r="T68">
            <v>290</v>
          </cell>
          <cell r="U68">
            <v>0</v>
          </cell>
          <cell r="V68">
            <v>430</v>
          </cell>
          <cell r="W68">
            <v>430</v>
          </cell>
          <cell r="X68">
            <v>0</v>
          </cell>
          <cell r="Y68">
            <v>21.5</v>
          </cell>
          <cell r="Z68" t="str">
            <v>Lane</v>
          </cell>
          <cell r="AA68" t="str">
            <v>Prometeo</v>
          </cell>
          <cell r="AB68" t="str">
            <v>Middle</v>
          </cell>
        </row>
        <row r="69">
          <cell r="A69">
            <v>193870</v>
          </cell>
          <cell r="C69">
            <v>4.5</v>
          </cell>
          <cell r="D69">
            <v>90</v>
          </cell>
          <cell r="E69">
            <v>0</v>
          </cell>
          <cell r="F69">
            <v>1</v>
          </cell>
          <cell r="G69">
            <v>90</v>
          </cell>
          <cell r="H69">
            <v>6</v>
          </cell>
          <cell r="I69">
            <v>120</v>
          </cell>
          <cell r="J69">
            <v>90</v>
          </cell>
          <cell r="K69">
            <v>0</v>
          </cell>
          <cell r="L69">
            <v>210</v>
          </cell>
          <cell r="M69">
            <v>4</v>
          </cell>
          <cell r="N69">
            <v>80</v>
          </cell>
          <cell r="O69">
            <v>210</v>
          </cell>
          <cell r="P69">
            <v>0</v>
          </cell>
          <cell r="Q69">
            <v>290</v>
          </cell>
          <cell r="R69">
            <v>5</v>
          </cell>
          <cell r="S69">
            <v>100</v>
          </cell>
          <cell r="T69">
            <v>290</v>
          </cell>
          <cell r="U69">
            <v>0</v>
          </cell>
          <cell r="V69">
            <v>390</v>
          </cell>
          <cell r="W69">
            <v>390</v>
          </cell>
          <cell r="X69">
            <v>0</v>
          </cell>
          <cell r="Y69">
            <v>19.5</v>
          </cell>
          <cell r="Z69" t="str">
            <v>Lane</v>
          </cell>
          <cell r="AA69" t="str">
            <v>Prometeo</v>
          </cell>
          <cell r="AB69" t="str">
            <v>Middle</v>
          </cell>
        </row>
        <row r="70">
          <cell r="A70">
            <v>193928</v>
          </cell>
          <cell r="C70">
            <v>1.5</v>
          </cell>
          <cell r="D70">
            <v>30</v>
          </cell>
          <cell r="E70">
            <v>0</v>
          </cell>
          <cell r="F70">
            <v>1</v>
          </cell>
          <cell r="G70">
            <v>30</v>
          </cell>
          <cell r="H70">
            <v>5</v>
          </cell>
          <cell r="I70">
            <v>100</v>
          </cell>
          <cell r="J70">
            <v>30</v>
          </cell>
          <cell r="K70">
            <v>0</v>
          </cell>
          <cell r="L70">
            <v>130</v>
          </cell>
          <cell r="M70">
            <v>4</v>
          </cell>
          <cell r="N70">
            <v>80</v>
          </cell>
          <cell r="O70">
            <v>130</v>
          </cell>
          <cell r="P70">
            <v>0</v>
          </cell>
          <cell r="Q70">
            <v>210</v>
          </cell>
          <cell r="R70">
            <v>7</v>
          </cell>
          <cell r="S70">
            <v>140</v>
          </cell>
          <cell r="T70">
            <v>210</v>
          </cell>
          <cell r="U70">
            <v>0</v>
          </cell>
          <cell r="V70">
            <v>350</v>
          </cell>
          <cell r="W70">
            <v>350</v>
          </cell>
          <cell r="X70">
            <v>0</v>
          </cell>
          <cell r="Y70">
            <v>17.5</v>
          </cell>
          <cell r="Z70" t="str">
            <v>Lane</v>
          </cell>
          <cell r="AA70" t="str">
            <v>Prometeo</v>
          </cell>
          <cell r="AB70" t="str">
            <v>Middle</v>
          </cell>
        </row>
        <row r="71">
          <cell r="A71">
            <v>193939</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2</v>
          </cell>
          <cell r="S71">
            <v>40</v>
          </cell>
          <cell r="T71">
            <v>0</v>
          </cell>
          <cell r="U71">
            <v>1</v>
          </cell>
          <cell r="V71">
            <v>40</v>
          </cell>
          <cell r="W71">
            <v>40</v>
          </cell>
          <cell r="X71">
            <v>0</v>
          </cell>
          <cell r="Y71">
            <v>2</v>
          </cell>
          <cell r="Z71" t="str">
            <v>Lane</v>
          </cell>
          <cell r="AA71" t="str">
            <v>Prometeo</v>
          </cell>
          <cell r="AB71" t="str">
            <v>Middle</v>
          </cell>
        </row>
        <row r="72">
          <cell r="A72">
            <v>193940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5</v>
          </cell>
          <cell r="S72">
            <v>100</v>
          </cell>
          <cell r="T72">
            <v>0</v>
          </cell>
          <cell r="U72">
            <v>1</v>
          </cell>
          <cell r="V72">
            <v>100</v>
          </cell>
          <cell r="W72">
            <v>100</v>
          </cell>
          <cell r="X72">
            <v>0</v>
          </cell>
          <cell r="Y72">
            <v>5</v>
          </cell>
          <cell r="Z72" t="str">
            <v>Lane</v>
          </cell>
          <cell r="AA72" t="str">
            <v>Prometeo</v>
          </cell>
          <cell r="AB72" t="str">
            <v>Middle</v>
          </cell>
        </row>
        <row r="73">
          <cell r="A73">
            <v>193945</v>
          </cell>
          <cell r="C73">
            <v>6</v>
          </cell>
          <cell r="D73">
            <v>120</v>
          </cell>
          <cell r="E73">
            <v>0</v>
          </cell>
          <cell r="F73">
            <v>1</v>
          </cell>
          <cell r="G73">
            <v>120</v>
          </cell>
          <cell r="H73">
            <v>6</v>
          </cell>
          <cell r="I73">
            <v>120</v>
          </cell>
          <cell r="J73">
            <v>120</v>
          </cell>
          <cell r="K73">
            <v>0</v>
          </cell>
          <cell r="L73">
            <v>240</v>
          </cell>
          <cell r="M73">
            <v>4</v>
          </cell>
          <cell r="N73">
            <v>80</v>
          </cell>
          <cell r="O73">
            <v>240</v>
          </cell>
          <cell r="P73">
            <v>0</v>
          </cell>
          <cell r="Q73">
            <v>320</v>
          </cell>
          <cell r="R73">
            <v>4</v>
          </cell>
          <cell r="S73">
            <v>80</v>
          </cell>
          <cell r="T73">
            <v>320</v>
          </cell>
          <cell r="U73">
            <v>0</v>
          </cell>
          <cell r="V73">
            <v>400</v>
          </cell>
          <cell r="W73">
            <v>400</v>
          </cell>
          <cell r="X73">
            <v>0</v>
          </cell>
          <cell r="Y73">
            <v>20</v>
          </cell>
          <cell r="Z73" t="str">
            <v>Lane</v>
          </cell>
          <cell r="AA73" t="str">
            <v>Prometeo</v>
          </cell>
          <cell r="AB73" t="str">
            <v>Middle</v>
          </cell>
        </row>
        <row r="74">
          <cell r="A74">
            <v>195945</v>
          </cell>
          <cell r="C74">
            <v>6</v>
          </cell>
          <cell r="D74">
            <v>120</v>
          </cell>
          <cell r="E74">
            <v>0</v>
          </cell>
          <cell r="F74">
            <v>1</v>
          </cell>
          <cell r="G74">
            <v>120</v>
          </cell>
          <cell r="H74">
            <v>7</v>
          </cell>
          <cell r="I74">
            <v>140</v>
          </cell>
          <cell r="J74">
            <v>120</v>
          </cell>
          <cell r="K74">
            <v>0</v>
          </cell>
          <cell r="L74">
            <v>260</v>
          </cell>
          <cell r="M74">
            <v>4</v>
          </cell>
          <cell r="N74">
            <v>80</v>
          </cell>
          <cell r="O74">
            <v>260</v>
          </cell>
          <cell r="P74">
            <v>0</v>
          </cell>
          <cell r="Q74">
            <v>340</v>
          </cell>
          <cell r="R74">
            <v>7</v>
          </cell>
          <cell r="S74">
            <v>140</v>
          </cell>
          <cell r="T74">
            <v>340</v>
          </cell>
          <cell r="U74">
            <v>0</v>
          </cell>
          <cell r="V74">
            <v>480</v>
          </cell>
          <cell r="W74">
            <v>480</v>
          </cell>
          <cell r="X74">
            <v>0</v>
          </cell>
          <cell r="Y74">
            <v>24</v>
          </cell>
          <cell r="Z74" t="str">
            <v>Lane</v>
          </cell>
          <cell r="AA74" t="str">
            <v>Prometeo</v>
          </cell>
          <cell r="AB74" t="str">
            <v>Middle</v>
          </cell>
        </row>
        <row r="75">
          <cell r="A75">
            <v>228167</v>
          </cell>
          <cell r="C75">
            <v>1.5</v>
          </cell>
          <cell r="D75">
            <v>30</v>
          </cell>
          <cell r="E75">
            <v>0</v>
          </cell>
          <cell r="F75">
            <v>1</v>
          </cell>
          <cell r="G75">
            <v>30</v>
          </cell>
          <cell r="H75">
            <v>5</v>
          </cell>
          <cell r="I75">
            <v>100</v>
          </cell>
          <cell r="J75">
            <v>30</v>
          </cell>
          <cell r="K75">
            <v>0</v>
          </cell>
          <cell r="L75">
            <v>130</v>
          </cell>
          <cell r="M75">
            <v>4</v>
          </cell>
          <cell r="N75">
            <v>80</v>
          </cell>
          <cell r="O75">
            <v>130</v>
          </cell>
          <cell r="P75">
            <v>0</v>
          </cell>
          <cell r="Q75">
            <v>210</v>
          </cell>
          <cell r="R75">
            <v>1</v>
          </cell>
          <cell r="S75">
            <v>20</v>
          </cell>
          <cell r="T75">
            <v>210</v>
          </cell>
          <cell r="U75">
            <v>0</v>
          </cell>
          <cell r="V75">
            <v>230</v>
          </cell>
          <cell r="W75">
            <v>230</v>
          </cell>
          <cell r="X75">
            <v>0</v>
          </cell>
          <cell r="Y75">
            <v>11.5</v>
          </cell>
          <cell r="Z75" t="str">
            <v>Lane</v>
          </cell>
          <cell r="AA75" t="str">
            <v>Prometeo</v>
          </cell>
          <cell r="AB75" t="str">
            <v>Middle</v>
          </cell>
        </row>
        <row r="76">
          <cell r="A76">
            <v>242466</v>
          </cell>
          <cell r="C76">
            <v>0</v>
          </cell>
          <cell r="D76">
            <v>0</v>
          </cell>
          <cell r="E76">
            <v>0</v>
          </cell>
          <cell r="F76">
            <v>0</v>
          </cell>
          <cell r="G76">
            <v>0</v>
          </cell>
          <cell r="H76">
            <v>6</v>
          </cell>
          <cell r="I76">
            <v>120</v>
          </cell>
          <cell r="J76">
            <v>0</v>
          </cell>
          <cell r="K76">
            <v>1</v>
          </cell>
          <cell r="L76">
            <v>120</v>
          </cell>
          <cell r="M76">
            <v>3</v>
          </cell>
          <cell r="N76">
            <v>60</v>
          </cell>
          <cell r="O76">
            <v>120</v>
          </cell>
          <cell r="P76">
            <v>0</v>
          </cell>
          <cell r="Q76">
            <v>180</v>
          </cell>
          <cell r="R76">
            <v>2</v>
          </cell>
          <cell r="S76">
            <v>40</v>
          </cell>
          <cell r="T76">
            <v>180</v>
          </cell>
          <cell r="U76">
            <v>0</v>
          </cell>
          <cell r="V76">
            <v>220</v>
          </cell>
          <cell r="W76">
            <v>220</v>
          </cell>
          <cell r="X76">
            <v>0</v>
          </cell>
          <cell r="Y76">
            <v>11</v>
          </cell>
          <cell r="Z76" t="str">
            <v>Lane</v>
          </cell>
          <cell r="AA76" t="str">
            <v>Prometeo</v>
          </cell>
          <cell r="AB76" t="str">
            <v>Middle</v>
          </cell>
        </row>
        <row r="77">
          <cell r="A77">
            <v>242473</v>
          </cell>
          <cell r="C77">
            <v>0</v>
          </cell>
          <cell r="D77">
            <v>0</v>
          </cell>
          <cell r="E77">
            <v>0</v>
          </cell>
          <cell r="F77">
            <v>0</v>
          </cell>
          <cell r="G77">
            <v>0</v>
          </cell>
          <cell r="H77">
            <v>0</v>
          </cell>
          <cell r="I77">
            <v>0</v>
          </cell>
          <cell r="J77">
            <v>0</v>
          </cell>
          <cell r="K77">
            <v>0</v>
          </cell>
          <cell r="L77">
            <v>0</v>
          </cell>
          <cell r="M77">
            <v>4</v>
          </cell>
          <cell r="N77">
            <v>80</v>
          </cell>
          <cell r="O77">
            <v>0</v>
          </cell>
          <cell r="P77">
            <v>1</v>
          </cell>
          <cell r="Q77">
            <v>80</v>
          </cell>
          <cell r="R77">
            <v>3</v>
          </cell>
          <cell r="S77">
            <v>60</v>
          </cell>
          <cell r="T77">
            <v>80</v>
          </cell>
          <cell r="U77">
            <v>0</v>
          </cell>
          <cell r="V77">
            <v>140</v>
          </cell>
          <cell r="W77">
            <v>140</v>
          </cell>
          <cell r="X77">
            <v>0</v>
          </cell>
          <cell r="Y77">
            <v>7</v>
          </cell>
          <cell r="Z77" t="str">
            <v>Lane</v>
          </cell>
          <cell r="AA77" t="str">
            <v>Prometeo</v>
          </cell>
          <cell r="AB77" t="str">
            <v>Middle</v>
          </cell>
        </row>
        <row r="78">
          <cell r="A78">
            <v>242480</v>
          </cell>
          <cell r="C78">
            <v>0</v>
          </cell>
          <cell r="D78">
            <v>0</v>
          </cell>
          <cell r="E78">
            <v>0</v>
          </cell>
          <cell r="F78">
            <v>0</v>
          </cell>
          <cell r="G78">
            <v>0</v>
          </cell>
          <cell r="H78">
            <v>6</v>
          </cell>
          <cell r="I78">
            <v>120</v>
          </cell>
          <cell r="J78">
            <v>0</v>
          </cell>
          <cell r="K78">
            <v>1</v>
          </cell>
          <cell r="L78">
            <v>120</v>
          </cell>
          <cell r="M78">
            <v>4</v>
          </cell>
          <cell r="N78">
            <v>80</v>
          </cell>
          <cell r="O78">
            <v>120</v>
          </cell>
          <cell r="P78">
            <v>0</v>
          </cell>
          <cell r="Q78">
            <v>200</v>
          </cell>
          <cell r="R78">
            <v>3</v>
          </cell>
          <cell r="S78">
            <v>60</v>
          </cell>
          <cell r="T78">
            <v>200</v>
          </cell>
          <cell r="U78">
            <v>0</v>
          </cell>
          <cell r="V78">
            <v>260</v>
          </cell>
          <cell r="W78">
            <v>260</v>
          </cell>
          <cell r="X78">
            <v>0</v>
          </cell>
          <cell r="Y78">
            <v>13</v>
          </cell>
          <cell r="Z78" t="str">
            <v>Lane</v>
          </cell>
          <cell r="AA78" t="str">
            <v>Prometeo</v>
          </cell>
          <cell r="AB78" t="str">
            <v>Middle</v>
          </cell>
        </row>
        <row r="79">
          <cell r="A79">
            <v>243427</v>
          </cell>
          <cell r="C79">
            <v>0</v>
          </cell>
          <cell r="D79">
            <v>0</v>
          </cell>
          <cell r="E79">
            <v>0</v>
          </cell>
          <cell r="F79">
            <v>0</v>
          </cell>
          <cell r="G79">
            <v>0</v>
          </cell>
          <cell r="H79">
            <v>5</v>
          </cell>
          <cell r="I79">
            <v>100</v>
          </cell>
          <cell r="J79">
            <v>0</v>
          </cell>
          <cell r="K79">
            <v>1</v>
          </cell>
          <cell r="L79">
            <v>100</v>
          </cell>
          <cell r="M79">
            <v>4</v>
          </cell>
          <cell r="N79">
            <v>80</v>
          </cell>
          <cell r="O79">
            <v>100</v>
          </cell>
          <cell r="P79">
            <v>0</v>
          </cell>
          <cell r="Q79">
            <v>180</v>
          </cell>
          <cell r="R79">
            <v>0</v>
          </cell>
          <cell r="S79">
            <v>0</v>
          </cell>
          <cell r="T79">
            <v>180</v>
          </cell>
          <cell r="U79">
            <v>0</v>
          </cell>
          <cell r="V79">
            <v>180</v>
          </cell>
          <cell r="W79">
            <v>180</v>
          </cell>
          <cell r="X79">
            <v>0</v>
          </cell>
          <cell r="Y79">
            <v>9</v>
          </cell>
          <cell r="Z79" t="str">
            <v>Lane</v>
          </cell>
          <cell r="AA79" t="str">
            <v>Prometeo</v>
          </cell>
          <cell r="AB79" t="str">
            <v>Middle</v>
          </cell>
        </row>
        <row r="80">
          <cell r="A80">
            <v>244690</v>
          </cell>
          <cell r="C80">
            <v>0</v>
          </cell>
          <cell r="D80">
            <v>0</v>
          </cell>
          <cell r="E80">
            <v>0</v>
          </cell>
          <cell r="F80">
            <v>0</v>
          </cell>
          <cell r="G80">
            <v>0</v>
          </cell>
          <cell r="H80">
            <v>0</v>
          </cell>
          <cell r="I80">
            <v>0</v>
          </cell>
          <cell r="J80">
            <v>0</v>
          </cell>
          <cell r="K80">
            <v>0</v>
          </cell>
          <cell r="L80">
            <v>0</v>
          </cell>
          <cell r="M80">
            <v>4</v>
          </cell>
          <cell r="N80">
            <v>80</v>
          </cell>
          <cell r="O80">
            <v>0</v>
          </cell>
          <cell r="P80">
            <v>1</v>
          </cell>
          <cell r="Q80">
            <v>80</v>
          </cell>
          <cell r="R80">
            <v>4</v>
          </cell>
          <cell r="S80">
            <v>80</v>
          </cell>
          <cell r="T80">
            <v>80</v>
          </cell>
          <cell r="U80">
            <v>0</v>
          </cell>
          <cell r="V80">
            <v>160</v>
          </cell>
          <cell r="W80">
            <v>160</v>
          </cell>
          <cell r="X80">
            <v>0</v>
          </cell>
          <cell r="Y80">
            <v>8</v>
          </cell>
          <cell r="Z80" t="str">
            <v>Lane</v>
          </cell>
          <cell r="AA80" t="str">
            <v>Prometeo</v>
          </cell>
          <cell r="AB80" t="str">
            <v>Middle</v>
          </cell>
        </row>
        <row r="81">
          <cell r="A81">
            <v>252791</v>
          </cell>
          <cell r="C81">
            <v>1.5</v>
          </cell>
          <cell r="D81">
            <v>30</v>
          </cell>
          <cell r="E81">
            <v>0</v>
          </cell>
          <cell r="F81">
            <v>1</v>
          </cell>
          <cell r="G81">
            <v>30</v>
          </cell>
          <cell r="H81">
            <v>5</v>
          </cell>
          <cell r="I81">
            <v>100</v>
          </cell>
          <cell r="J81">
            <v>30</v>
          </cell>
          <cell r="K81">
            <v>0</v>
          </cell>
          <cell r="L81">
            <v>130</v>
          </cell>
          <cell r="M81">
            <v>4</v>
          </cell>
          <cell r="N81">
            <v>80</v>
          </cell>
          <cell r="O81">
            <v>130</v>
          </cell>
          <cell r="P81">
            <v>0</v>
          </cell>
          <cell r="Q81">
            <v>210</v>
          </cell>
          <cell r="R81">
            <v>2</v>
          </cell>
          <cell r="S81">
            <v>40</v>
          </cell>
          <cell r="T81">
            <v>210</v>
          </cell>
          <cell r="U81">
            <v>0</v>
          </cell>
          <cell r="V81">
            <v>250</v>
          </cell>
          <cell r="W81">
            <v>250</v>
          </cell>
          <cell r="X81">
            <v>0</v>
          </cell>
          <cell r="Y81">
            <v>12.5</v>
          </cell>
          <cell r="Z81" t="str">
            <v>Lane</v>
          </cell>
          <cell r="AA81" t="str">
            <v>Prometeo</v>
          </cell>
          <cell r="AB81" t="str">
            <v>Middle</v>
          </cell>
        </row>
        <row r="82">
          <cell r="A82">
            <v>255044</v>
          </cell>
          <cell r="C82">
            <v>0</v>
          </cell>
          <cell r="D82">
            <v>0</v>
          </cell>
          <cell r="E82">
            <v>0</v>
          </cell>
          <cell r="F82">
            <v>0</v>
          </cell>
          <cell r="G82">
            <v>0</v>
          </cell>
          <cell r="H82">
            <v>0</v>
          </cell>
          <cell r="I82">
            <v>0</v>
          </cell>
          <cell r="J82">
            <v>0</v>
          </cell>
          <cell r="K82">
            <v>0</v>
          </cell>
          <cell r="L82">
            <v>0</v>
          </cell>
          <cell r="M82">
            <v>4</v>
          </cell>
          <cell r="N82">
            <v>80</v>
          </cell>
          <cell r="O82">
            <v>0</v>
          </cell>
          <cell r="P82">
            <v>1</v>
          </cell>
          <cell r="Q82">
            <v>80</v>
          </cell>
          <cell r="R82">
            <v>3</v>
          </cell>
          <cell r="S82">
            <v>60</v>
          </cell>
          <cell r="T82">
            <v>80</v>
          </cell>
          <cell r="U82">
            <v>0</v>
          </cell>
          <cell r="V82">
            <v>140</v>
          </cell>
          <cell r="W82">
            <v>140</v>
          </cell>
          <cell r="X82">
            <v>0</v>
          </cell>
          <cell r="Y82">
            <v>7</v>
          </cell>
          <cell r="Z82" t="str">
            <v>Lane</v>
          </cell>
          <cell r="AA82" t="str">
            <v>Prometeo</v>
          </cell>
          <cell r="AB82" t="str">
            <v>Middle</v>
          </cell>
        </row>
        <row r="83">
          <cell r="A83">
            <v>294971</v>
          </cell>
          <cell r="C83">
            <v>1.5</v>
          </cell>
          <cell r="D83">
            <v>30</v>
          </cell>
          <cell r="E83">
            <v>0</v>
          </cell>
          <cell r="F83">
            <v>1</v>
          </cell>
          <cell r="G83">
            <v>30</v>
          </cell>
          <cell r="H83">
            <v>5</v>
          </cell>
          <cell r="I83">
            <v>100</v>
          </cell>
          <cell r="J83">
            <v>30</v>
          </cell>
          <cell r="K83">
            <v>0</v>
          </cell>
          <cell r="L83">
            <v>130</v>
          </cell>
          <cell r="M83">
            <v>4</v>
          </cell>
          <cell r="N83">
            <v>80</v>
          </cell>
          <cell r="O83">
            <v>130</v>
          </cell>
          <cell r="P83">
            <v>0</v>
          </cell>
          <cell r="Q83">
            <v>210</v>
          </cell>
          <cell r="R83">
            <v>6</v>
          </cell>
          <cell r="S83">
            <v>120</v>
          </cell>
          <cell r="T83">
            <v>210</v>
          </cell>
          <cell r="U83">
            <v>0</v>
          </cell>
          <cell r="V83">
            <v>330</v>
          </cell>
          <cell r="W83">
            <v>330</v>
          </cell>
          <cell r="X83">
            <v>0</v>
          </cell>
          <cell r="Y83">
            <v>16.5</v>
          </cell>
          <cell r="Z83" t="str">
            <v>Lane</v>
          </cell>
          <cell r="AA83" t="str">
            <v>Prometeo</v>
          </cell>
          <cell r="AB83" t="str">
            <v>Middle</v>
          </cell>
        </row>
        <row r="84">
          <cell r="A84">
            <v>133803</v>
          </cell>
          <cell r="C84">
            <v>1</v>
          </cell>
          <cell r="D84">
            <v>25</v>
          </cell>
          <cell r="E84">
            <v>0</v>
          </cell>
          <cell r="F84">
            <v>1</v>
          </cell>
          <cell r="G84">
            <v>25</v>
          </cell>
          <cell r="H84">
            <v>0</v>
          </cell>
          <cell r="I84">
            <v>0</v>
          </cell>
          <cell r="J84">
            <v>25</v>
          </cell>
          <cell r="K84">
            <v>0</v>
          </cell>
          <cell r="L84">
            <v>25</v>
          </cell>
          <cell r="M84">
            <v>0</v>
          </cell>
          <cell r="N84">
            <v>0</v>
          </cell>
          <cell r="O84">
            <v>25</v>
          </cell>
          <cell r="P84">
            <v>0</v>
          </cell>
          <cell r="Q84">
            <v>25</v>
          </cell>
          <cell r="R84">
            <v>0</v>
          </cell>
          <cell r="S84">
            <v>0</v>
          </cell>
          <cell r="T84">
            <v>25</v>
          </cell>
          <cell r="U84">
            <v>0</v>
          </cell>
          <cell r="V84">
            <v>25</v>
          </cell>
          <cell r="W84">
            <v>25</v>
          </cell>
          <cell r="X84">
            <v>0</v>
          </cell>
          <cell r="Y84">
            <v>1</v>
          </cell>
          <cell r="Z84" t="str">
            <v>George</v>
          </cell>
          <cell r="AA84" t="str">
            <v>Open Meadow</v>
          </cell>
          <cell r="AB84" t="str">
            <v>Middle</v>
          </cell>
        </row>
        <row r="85">
          <cell r="A85">
            <v>178229</v>
          </cell>
          <cell r="C85">
            <v>1</v>
          </cell>
          <cell r="D85">
            <v>25</v>
          </cell>
          <cell r="E85">
            <v>0</v>
          </cell>
          <cell r="F85">
            <v>1</v>
          </cell>
          <cell r="G85">
            <v>25</v>
          </cell>
          <cell r="H85">
            <v>25.75</v>
          </cell>
          <cell r="I85">
            <v>643.75</v>
          </cell>
          <cell r="J85">
            <v>25</v>
          </cell>
          <cell r="K85">
            <v>0</v>
          </cell>
          <cell r="L85">
            <v>668.75</v>
          </cell>
          <cell r="M85">
            <v>17.25</v>
          </cell>
          <cell r="N85">
            <v>431.25</v>
          </cell>
          <cell r="O85">
            <v>668.75</v>
          </cell>
          <cell r="P85">
            <v>0</v>
          </cell>
          <cell r="Q85">
            <v>1100</v>
          </cell>
          <cell r="R85">
            <v>30.5</v>
          </cell>
          <cell r="S85">
            <v>762.5</v>
          </cell>
          <cell r="T85">
            <v>1100</v>
          </cell>
          <cell r="U85">
            <v>0</v>
          </cell>
          <cell r="V85">
            <v>1862.5</v>
          </cell>
          <cell r="W85">
            <v>1862.5</v>
          </cell>
          <cell r="X85">
            <v>0</v>
          </cell>
          <cell r="Y85">
            <v>74.5</v>
          </cell>
          <cell r="Z85" t="str">
            <v>George</v>
          </cell>
          <cell r="AA85" t="str">
            <v>Open Meadow</v>
          </cell>
          <cell r="AB85" t="str">
            <v>Middle</v>
          </cell>
        </row>
        <row r="86">
          <cell r="A86">
            <v>178328</v>
          </cell>
          <cell r="C86">
            <v>1</v>
          </cell>
          <cell r="D86">
            <v>25</v>
          </cell>
          <cell r="E86">
            <v>0</v>
          </cell>
          <cell r="F86">
            <v>1</v>
          </cell>
          <cell r="G86">
            <v>25</v>
          </cell>
          <cell r="H86">
            <v>23.25</v>
          </cell>
          <cell r="I86">
            <v>581.25</v>
          </cell>
          <cell r="J86">
            <v>25</v>
          </cell>
          <cell r="K86">
            <v>0</v>
          </cell>
          <cell r="L86">
            <v>606.25</v>
          </cell>
          <cell r="M86">
            <v>13.25</v>
          </cell>
          <cell r="N86">
            <v>331.25</v>
          </cell>
          <cell r="O86">
            <v>606.25</v>
          </cell>
          <cell r="P86">
            <v>0</v>
          </cell>
          <cell r="Q86">
            <v>937.5</v>
          </cell>
          <cell r="R86">
            <v>15</v>
          </cell>
          <cell r="S86">
            <v>375</v>
          </cell>
          <cell r="T86">
            <v>937.5</v>
          </cell>
          <cell r="U86">
            <v>0</v>
          </cell>
          <cell r="V86">
            <v>1312.5</v>
          </cell>
          <cell r="W86">
            <v>1312.5</v>
          </cell>
          <cell r="X86">
            <v>0</v>
          </cell>
          <cell r="Y86">
            <v>52.5</v>
          </cell>
          <cell r="Z86" t="str">
            <v>George</v>
          </cell>
          <cell r="AA86" t="str">
            <v>Open Meadow</v>
          </cell>
          <cell r="AB86" t="str">
            <v>Middle</v>
          </cell>
        </row>
        <row r="87">
          <cell r="A87">
            <v>178331</v>
          </cell>
          <cell r="C87">
            <v>1</v>
          </cell>
          <cell r="D87">
            <v>25</v>
          </cell>
          <cell r="E87">
            <v>0</v>
          </cell>
          <cell r="F87">
            <v>1</v>
          </cell>
          <cell r="G87">
            <v>25</v>
          </cell>
          <cell r="H87">
            <v>17.75</v>
          </cell>
          <cell r="I87">
            <v>443.75</v>
          </cell>
          <cell r="J87">
            <v>25</v>
          </cell>
          <cell r="K87">
            <v>0</v>
          </cell>
          <cell r="L87">
            <v>468.75</v>
          </cell>
          <cell r="M87">
            <v>15.5</v>
          </cell>
          <cell r="N87">
            <v>387.5</v>
          </cell>
          <cell r="O87">
            <v>468.75</v>
          </cell>
          <cell r="P87">
            <v>0</v>
          </cell>
          <cell r="Q87">
            <v>856.25</v>
          </cell>
          <cell r="R87">
            <v>19.5</v>
          </cell>
          <cell r="S87">
            <v>487.5</v>
          </cell>
          <cell r="T87">
            <v>856.25</v>
          </cell>
          <cell r="U87">
            <v>0</v>
          </cell>
          <cell r="V87">
            <v>1343.75</v>
          </cell>
          <cell r="W87">
            <v>1343.75</v>
          </cell>
          <cell r="X87">
            <v>0</v>
          </cell>
          <cell r="Y87">
            <v>53.75</v>
          </cell>
          <cell r="Z87" t="str">
            <v>George</v>
          </cell>
          <cell r="AA87" t="str">
            <v>Open Meadow</v>
          </cell>
          <cell r="AB87" t="str">
            <v>Middle</v>
          </cell>
        </row>
        <row r="88">
          <cell r="A88">
            <v>178335</v>
          </cell>
          <cell r="C88">
            <v>0</v>
          </cell>
          <cell r="D88">
            <v>0</v>
          </cell>
          <cell r="E88">
            <v>0</v>
          </cell>
          <cell r="F88">
            <v>0</v>
          </cell>
          <cell r="G88">
            <v>0</v>
          </cell>
          <cell r="H88">
            <v>2.5</v>
          </cell>
          <cell r="I88">
            <v>62.5</v>
          </cell>
          <cell r="J88">
            <v>0</v>
          </cell>
          <cell r="K88">
            <v>1</v>
          </cell>
          <cell r="L88">
            <v>62.5</v>
          </cell>
          <cell r="M88">
            <v>8.25</v>
          </cell>
          <cell r="N88">
            <v>206.25</v>
          </cell>
          <cell r="O88">
            <v>62.5</v>
          </cell>
          <cell r="P88">
            <v>0</v>
          </cell>
          <cell r="Q88">
            <v>268.75</v>
          </cell>
          <cell r="R88">
            <v>11.25</v>
          </cell>
          <cell r="S88">
            <v>281.25</v>
          </cell>
          <cell r="T88">
            <v>268.75</v>
          </cell>
          <cell r="U88">
            <v>0</v>
          </cell>
          <cell r="V88">
            <v>550</v>
          </cell>
          <cell r="W88">
            <v>550</v>
          </cell>
          <cell r="X88">
            <v>0</v>
          </cell>
          <cell r="Y88">
            <v>22</v>
          </cell>
          <cell r="Z88" t="str">
            <v>George</v>
          </cell>
          <cell r="AA88" t="str">
            <v>Open Meadow</v>
          </cell>
          <cell r="AB88" t="str">
            <v>Middle</v>
          </cell>
        </row>
        <row r="89">
          <cell r="A89">
            <v>178389</v>
          </cell>
          <cell r="C89">
            <v>1</v>
          </cell>
          <cell r="D89">
            <v>25</v>
          </cell>
          <cell r="E89">
            <v>0</v>
          </cell>
          <cell r="F89">
            <v>1</v>
          </cell>
          <cell r="G89">
            <v>25</v>
          </cell>
          <cell r="H89">
            <v>0</v>
          </cell>
          <cell r="I89">
            <v>0</v>
          </cell>
          <cell r="J89">
            <v>25</v>
          </cell>
          <cell r="K89">
            <v>0</v>
          </cell>
          <cell r="L89">
            <v>25</v>
          </cell>
          <cell r="M89">
            <v>0</v>
          </cell>
          <cell r="N89">
            <v>0</v>
          </cell>
          <cell r="O89">
            <v>25</v>
          </cell>
          <cell r="P89">
            <v>0</v>
          </cell>
          <cell r="Q89">
            <v>25</v>
          </cell>
          <cell r="R89">
            <v>0</v>
          </cell>
          <cell r="S89">
            <v>0</v>
          </cell>
          <cell r="T89">
            <v>25</v>
          </cell>
          <cell r="U89">
            <v>0</v>
          </cell>
          <cell r="V89">
            <v>25</v>
          </cell>
          <cell r="W89">
            <v>25</v>
          </cell>
          <cell r="X89">
            <v>0</v>
          </cell>
          <cell r="Y89">
            <v>1</v>
          </cell>
          <cell r="Z89" t="str">
            <v>George</v>
          </cell>
          <cell r="AA89" t="str">
            <v>Open Meadow</v>
          </cell>
          <cell r="AB89" t="str">
            <v>Middle</v>
          </cell>
        </row>
        <row r="90">
          <cell r="A90">
            <v>178416</v>
          </cell>
          <cell r="C90">
            <v>1</v>
          </cell>
          <cell r="D90">
            <v>25</v>
          </cell>
          <cell r="E90">
            <v>0</v>
          </cell>
          <cell r="F90">
            <v>1</v>
          </cell>
          <cell r="G90">
            <v>25</v>
          </cell>
          <cell r="H90">
            <v>23.75</v>
          </cell>
          <cell r="I90">
            <v>593.75</v>
          </cell>
          <cell r="J90">
            <v>25</v>
          </cell>
          <cell r="K90">
            <v>0</v>
          </cell>
          <cell r="L90">
            <v>618.75</v>
          </cell>
          <cell r="M90">
            <v>8.25</v>
          </cell>
          <cell r="N90">
            <v>206.25</v>
          </cell>
          <cell r="O90">
            <v>618.75</v>
          </cell>
          <cell r="P90">
            <v>0</v>
          </cell>
          <cell r="Q90">
            <v>825</v>
          </cell>
          <cell r="R90">
            <v>8.25</v>
          </cell>
          <cell r="S90">
            <v>206.25</v>
          </cell>
          <cell r="T90">
            <v>825</v>
          </cell>
          <cell r="U90">
            <v>0</v>
          </cell>
          <cell r="V90">
            <v>1031.25</v>
          </cell>
          <cell r="W90">
            <v>1031.25</v>
          </cell>
          <cell r="X90">
            <v>0</v>
          </cell>
          <cell r="Y90">
            <v>41.25</v>
          </cell>
          <cell r="Z90" t="str">
            <v>George</v>
          </cell>
          <cell r="AA90" t="str">
            <v>Open Meadow</v>
          </cell>
          <cell r="AB90" t="str">
            <v>Middle</v>
          </cell>
        </row>
        <row r="91">
          <cell r="A91">
            <v>178418</v>
          </cell>
          <cell r="C91">
            <v>1</v>
          </cell>
          <cell r="D91">
            <v>25</v>
          </cell>
          <cell r="E91">
            <v>0</v>
          </cell>
          <cell r="F91">
            <v>1</v>
          </cell>
          <cell r="G91">
            <v>25</v>
          </cell>
          <cell r="H91">
            <v>15</v>
          </cell>
          <cell r="I91">
            <v>375</v>
          </cell>
          <cell r="J91">
            <v>25</v>
          </cell>
          <cell r="K91">
            <v>0</v>
          </cell>
          <cell r="L91">
            <v>400</v>
          </cell>
          <cell r="M91">
            <v>12.5</v>
          </cell>
          <cell r="N91">
            <v>312.5</v>
          </cell>
          <cell r="O91">
            <v>400</v>
          </cell>
          <cell r="P91">
            <v>0</v>
          </cell>
          <cell r="Q91">
            <v>712.5</v>
          </cell>
          <cell r="R91">
            <v>15.75</v>
          </cell>
          <cell r="S91">
            <v>393.75</v>
          </cell>
          <cell r="T91">
            <v>712.5</v>
          </cell>
          <cell r="U91">
            <v>0</v>
          </cell>
          <cell r="V91">
            <v>1106.25</v>
          </cell>
          <cell r="W91">
            <v>1106.25</v>
          </cell>
          <cell r="X91">
            <v>0</v>
          </cell>
          <cell r="Y91">
            <v>44.25</v>
          </cell>
          <cell r="Z91" t="str">
            <v>George</v>
          </cell>
          <cell r="AA91" t="str">
            <v>Open Meadow</v>
          </cell>
          <cell r="AB91" t="str">
            <v>Middle</v>
          </cell>
        </row>
        <row r="92">
          <cell r="A92">
            <v>178420</v>
          </cell>
          <cell r="C92">
            <v>1</v>
          </cell>
          <cell r="D92">
            <v>25</v>
          </cell>
          <cell r="E92">
            <v>0</v>
          </cell>
          <cell r="F92">
            <v>1</v>
          </cell>
          <cell r="G92">
            <v>25</v>
          </cell>
          <cell r="H92">
            <v>18</v>
          </cell>
          <cell r="I92">
            <v>450</v>
          </cell>
          <cell r="J92">
            <v>25</v>
          </cell>
          <cell r="K92">
            <v>0</v>
          </cell>
          <cell r="L92">
            <v>475</v>
          </cell>
          <cell r="M92">
            <v>8.5</v>
          </cell>
          <cell r="N92">
            <v>212.5</v>
          </cell>
          <cell r="O92">
            <v>475</v>
          </cell>
          <cell r="P92">
            <v>0</v>
          </cell>
          <cell r="Q92">
            <v>687.5</v>
          </cell>
          <cell r="R92">
            <v>19</v>
          </cell>
          <cell r="S92">
            <v>475</v>
          </cell>
          <cell r="T92">
            <v>687.5</v>
          </cell>
          <cell r="U92">
            <v>0</v>
          </cell>
          <cell r="V92">
            <v>1162.5</v>
          </cell>
          <cell r="W92">
            <v>1162.5</v>
          </cell>
          <cell r="X92">
            <v>0</v>
          </cell>
          <cell r="Y92">
            <v>46.5</v>
          </cell>
          <cell r="Z92" t="str">
            <v>George</v>
          </cell>
          <cell r="AA92" t="str">
            <v>Open Meadow</v>
          </cell>
          <cell r="AB92" t="str">
            <v>Middle</v>
          </cell>
        </row>
        <row r="93">
          <cell r="A93">
            <v>178447</v>
          </cell>
          <cell r="C93">
            <v>1</v>
          </cell>
          <cell r="D93">
            <v>25</v>
          </cell>
          <cell r="E93">
            <v>0</v>
          </cell>
          <cell r="F93">
            <v>1</v>
          </cell>
          <cell r="G93">
            <v>25</v>
          </cell>
          <cell r="H93">
            <v>22</v>
          </cell>
          <cell r="I93">
            <v>550</v>
          </cell>
          <cell r="J93">
            <v>25</v>
          </cell>
          <cell r="K93">
            <v>0</v>
          </cell>
          <cell r="L93">
            <v>575</v>
          </cell>
          <cell r="M93">
            <v>0</v>
          </cell>
          <cell r="N93">
            <v>0</v>
          </cell>
          <cell r="O93">
            <v>575</v>
          </cell>
          <cell r="P93">
            <v>0</v>
          </cell>
          <cell r="Q93">
            <v>575</v>
          </cell>
          <cell r="R93">
            <v>0</v>
          </cell>
          <cell r="S93">
            <v>0</v>
          </cell>
          <cell r="T93">
            <v>575</v>
          </cell>
          <cell r="U93">
            <v>0</v>
          </cell>
          <cell r="V93">
            <v>575</v>
          </cell>
          <cell r="W93">
            <v>575</v>
          </cell>
          <cell r="X93">
            <v>0</v>
          </cell>
          <cell r="Y93">
            <v>23</v>
          </cell>
          <cell r="Z93" t="str">
            <v>George</v>
          </cell>
          <cell r="AA93" t="str">
            <v>Open Meadow</v>
          </cell>
          <cell r="AB93" t="str">
            <v>Middle</v>
          </cell>
        </row>
        <row r="94">
          <cell r="A94">
            <v>178465</v>
          </cell>
          <cell r="C94">
            <v>0</v>
          </cell>
          <cell r="D94">
            <v>0</v>
          </cell>
          <cell r="E94">
            <v>0</v>
          </cell>
          <cell r="F94">
            <v>0</v>
          </cell>
          <cell r="G94">
            <v>0</v>
          </cell>
          <cell r="H94">
            <v>27.5</v>
          </cell>
          <cell r="I94">
            <v>687.5</v>
          </cell>
          <cell r="J94">
            <v>0</v>
          </cell>
          <cell r="K94">
            <v>1</v>
          </cell>
          <cell r="L94">
            <v>687.5</v>
          </cell>
          <cell r="M94">
            <v>14.25</v>
          </cell>
          <cell r="N94">
            <v>356.25</v>
          </cell>
          <cell r="O94">
            <v>687.5</v>
          </cell>
          <cell r="P94">
            <v>0</v>
          </cell>
          <cell r="Q94">
            <v>1043.75</v>
          </cell>
          <cell r="R94">
            <v>20.75</v>
          </cell>
          <cell r="S94">
            <v>518.75</v>
          </cell>
          <cell r="T94">
            <v>1043.75</v>
          </cell>
          <cell r="U94">
            <v>0</v>
          </cell>
          <cell r="V94">
            <v>1562.5</v>
          </cell>
          <cell r="W94">
            <v>1562.5</v>
          </cell>
          <cell r="X94">
            <v>0</v>
          </cell>
          <cell r="Y94">
            <v>62.5</v>
          </cell>
          <cell r="Z94" t="str">
            <v>George</v>
          </cell>
          <cell r="AA94" t="str">
            <v>Open Meadow</v>
          </cell>
          <cell r="AB94" t="str">
            <v>Middle</v>
          </cell>
        </row>
        <row r="95">
          <cell r="A95">
            <v>178467</v>
          </cell>
          <cell r="C95">
            <v>1</v>
          </cell>
          <cell r="D95">
            <v>25</v>
          </cell>
          <cell r="E95">
            <v>0</v>
          </cell>
          <cell r="F95">
            <v>1</v>
          </cell>
          <cell r="G95">
            <v>25</v>
          </cell>
          <cell r="H95">
            <v>28.75</v>
          </cell>
          <cell r="I95">
            <v>718.75</v>
          </cell>
          <cell r="J95">
            <v>25</v>
          </cell>
          <cell r="K95">
            <v>0</v>
          </cell>
          <cell r="L95">
            <v>743.75</v>
          </cell>
          <cell r="M95">
            <v>15.75</v>
          </cell>
          <cell r="N95">
            <v>393.75</v>
          </cell>
          <cell r="O95">
            <v>743.75</v>
          </cell>
          <cell r="P95">
            <v>0</v>
          </cell>
          <cell r="Q95">
            <v>1137.5</v>
          </cell>
          <cell r="R95">
            <v>30</v>
          </cell>
          <cell r="S95">
            <v>750</v>
          </cell>
          <cell r="T95">
            <v>1137.5</v>
          </cell>
          <cell r="U95">
            <v>0</v>
          </cell>
          <cell r="V95">
            <v>1887.5</v>
          </cell>
          <cell r="W95">
            <v>1887.5</v>
          </cell>
          <cell r="X95">
            <v>0</v>
          </cell>
          <cell r="Y95">
            <v>75.5</v>
          </cell>
          <cell r="Z95" t="str">
            <v>George</v>
          </cell>
          <cell r="AA95" t="str">
            <v>Open Meadow</v>
          </cell>
          <cell r="AB95" t="str">
            <v>Middle</v>
          </cell>
        </row>
        <row r="96">
          <cell r="A96">
            <v>178468</v>
          </cell>
          <cell r="C96">
            <v>1</v>
          </cell>
          <cell r="D96">
            <v>25</v>
          </cell>
          <cell r="E96">
            <v>0</v>
          </cell>
          <cell r="F96">
            <v>1</v>
          </cell>
          <cell r="G96">
            <v>25</v>
          </cell>
          <cell r="H96">
            <v>9.25</v>
          </cell>
          <cell r="I96">
            <v>231.25</v>
          </cell>
          <cell r="J96">
            <v>25</v>
          </cell>
          <cell r="K96">
            <v>0</v>
          </cell>
          <cell r="L96">
            <v>256.25</v>
          </cell>
          <cell r="M96">
            <v>0</v>
          </cell>
          <cell r="N96">
            <v>0</v>
          </cell>
          <cell r="O96">
            <v>256.25</v>
          </cell>
          <cell r="P96">
            <v>0</v>
          </cell>
          <cell r="Q96">
            <v>256.25</v>
          </cell>
          <cell r="R96">
            <v>0</v>
          </cell>
          <cell r="S96">
            <v>0</v>
          </cell>
          <cell r="T96">
            <v>256.25</v>
          </cell>
          <cell r="U96">
            <v>0</v>
          </cell>
          <cell r="V96">
            <v>256.25</v>
          </cell>
          <cell r="W96">
            <v>256.25</v>
          </cell>
          <cell r="X96">
            <v>0</v>
          </cell>
          <cell r="Y96">
            <v>10.25</v>
          </cell>
          <cell r="Z96" t="str">
            <v>George</v>
          </cell>
          <cell r="AA96" t="str">
            <v>Open Meadow</v>
          </cell>
          <cell r="AB96" t="str">
            <v>Middle</v>
          </cell>
        </row>
        <row r="97">
          <cell r="A97">
            <v>178477</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9.75</v>
          </cell>
          <cell r="S97">
            <v>243.75</v>
          </cell>
          <cell r="T97">
            <v>0</v>
          </cell>
          <cell r="U97">
            <v>1</v>
          </cell>
          <cell r="V97">
            <v>243.75</v>
          </cell>
          <cell r="W97">
            <v>243.75</v>
          </cell>
          <cell r="X97">
            <v>0</v>
          </cell>
          <cell r="Y97">
            <v>9.75</v>
          </cell>
          <cell r="Z97" t="str">
            <v>George</v>
          </cell>
          <cell r="AA97" t="str">
            <v>Open Meadow</v>
          </cell>
          <cell r="AB97" t="str">
            <v>Middle</v>
          </cell>
        </row>
        <row r="98">
          <cell r="A98">
            <v>178478</v>
          </cell>
          <cell r="C98">
            <v>0</v>
          </cell>
          <cell r="D98">
            <v>0</v>
          </cell>
          <cell r="E98">
            <v>0</v>
          </cell>
          <cell r="F98">
            <v>0</v>
          </cell>
          <cell r="G98">
            <v>0</v>
          </cell>
          <cell r="H98">
            <v>16.25</v>
          </cell>
          <cell r="I98">
            <v>406.25</v>
          </cell>
          <cell r="J98">
            <v>0</v>
          </cell>
          <cell r="K98">
            <v>1</v>
          </cell>
          <cell r="L98">
            <v>406.25</v>
          </cell>
          <cell r="M98">
            <v>3.75</v>
          </cell>
          <cell r="N98">
            <v>93.75</v>
          </cell>
          <cell r="O98">
            <v>406.25</v>
          </cell>
          <cell r="P98">
            <v>0</v>
          </cell>
          <cell r="Q98">
            <v>500</v>
          </cell>
          <cell r="R98">
            <v>0</v>
          </cell>
          <cell r="S98">
            <v>0</v>
          </cell>
          <cell r="T98">
            <v>500</v>
          </cell>
          <cell r="U98">
            <v>0</v>
          </cell>
          <cell r="V98">
            <v>500</v>
          </cell>
          <cell r="W98">
            <v>500</v>
          </cell>
          <cell r="X98">
            <v>0</v>
          </cell>
          <cell r="Y98">
            <v>20</v>
          </cell>
          <cell r="Z98" t="str">
            <v>George</v>
          </cell>
          <cell r="AA98" t="str">
            <v>Open Meadow</v>
          </cell>
          <cell r="AB98" t="str">
            <v>Middle</v>
          </cell>
        </row>
        <row r="99">
          <cell r="A99">
            <v>178480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2.25</v>
          </cell>
          <cell r="S99">
            <v>56.25</v>
          </cell>
          <cell r="T99">
            <v>0</v>
          </cell>
          <cell r="U99">
            <v>1</v>
          </cell>
          <cell r="V99">
            <v>56.25</v>
          </cell>
          <cell r="W99">
            <v>56.25</v>
          </cell>
          <cell r="X99">
            <v>0</v>
          </cell>
          <cell r="Y99">
            <v>2.25</v>
          </cell>
          <cell r="Z99" t="str">
            <v>George</v>
          </cell>
          <cell r="AA99" t="str">
            <v>Open Meadow</v>
          </cell>
          <cell r="AB99" t="str">
            <v>Middle</v>
          </cell>
        </row>
        <row r="100">
          <cell r="A100">
            <v>178481</v>
          </cell>
          <cell r="C100">
            <v>0</v>
          </cell>
          <cell r="D100">
            <v>0</v>
          </cell>
          <cell r="E100">
            <v>0</v>
          </cell>
          <cell r="F100">
            <v>0</v>
          </cell>
          <cell r="G100">
            <v>0</v>
          </cell>
          <cell r="H100">
            <v>24.25</v>
          </cell>
          <cell r="I100">
            <v>606.25</v>
          </cell>
          <cell r="J100">
            <v>0</v>
          </cell>
          <cell r="K100">
            <v>1</v>
          </cell>
          <cell r="L100">
            <v>606.25</v>
          </cell>
          <cell r="M100">
            <v>0</v>
          </cell>
          <cell r="N100">
            <v>0</v>
          </cell>
          <cell r="O100">
            <v>606.25</v>
          </cell>
          <cell r="P100">
            <v>0</v>
          </cell>
          <cell r="Q100">
            <v>606.25</v>
          </cell>
          <cell r="R100">
            <v>0</v>
          </cell>
          <cell r="S100">
            <v>0</v>
          </cell>
          <cell r="T100">
            <v>606.25</v>
          </cell>
          <cell r="U100">
            <v>0</v>
          </cell>
          <cell r="V100">
            <v>606.25</v>
          </cell>
          <cell r="W100">
            <v>606.25</v>
          </cell>
          <cell r="X100">
            <v>0</v>
          </cell>
          <cell r="Y100">
            <v>24.25</v>
          </cell>
          <cell r="Z100" t="str">
            <v>George</v>
          </cell>
          <cell r="AA100" t="str">
            <v>Open Meadow</v>
          </cell>
          <cell r="AB100" t="str">
            <v>Middle</v>
          </cell>
        </row>
        <row r="101">
          <cell r="A101">
            <v>178500</v>
          </cell>
          <cell r="C101">
            <v>1</v>
          </cell>
          <cell r="D101">
            <v>25</v>
          </cell>
          <cell r="E101">
            <v>0</v>
          </cell>
          <cell r="F101">
            <v>1</v>
          </cell>
          <cell r="G101">
            <v>25</v>
          </cell>
          <cell r="H101">
            <v>0</v>
          </cell>
          <cell r="I101">
            <v>0</v>
          </cell>
          <cell r="J101">
            <v>25</v>
          </cell>
          <cell r="K101">
            <v>0</v>
          </cell>
          <cell r="L101">
            <v>25</v>
          </cell>
          <cell r="M101">
            <v>0</v>
          </cell>
          <cell r="N101">
            <v>0</v>
          </cell>
          <cell r="O101">
            <v>25</v>
          </cell>
          <cell r="P101">
            <v>0</v>
          </cell>
          <cell r="Q101">
            <v>25</v>
          </cell>
          <cell r="R101">
            <v>0</v>
          </cell>
          <cell r="S101">
            <v>0</v>
          </cell>
          <cell r="T101">
            <v>25</v>
          </cell>
          <cell r="U101">
            <v>0</v>
          </cell>
          <cell r="V101">
            <v>25</v>
          </cell>
          <cell r="W101">
            <v>25</v>
          </cell>
          <cell r="X101">
            <v>0</v>
          </cell>
          <cell r="Y101">
            <v>1</v>
          </cell>
          <cell r="Z101" t="str">
            <v>George</v>
          </cell>
          <cell r="AA101" t="str">
            <v>Open Meadow</v>
          </cell>
          <cell r="AB101" t="str">
            <v>Middle</v>
          </cell>
        </row>
        <row r="102">
          <cell r="A102">
            <v>178511</v>
          </cell>
          <cell r="C102">
            <v>1</v>
          </cell>
          <cell r="D102">
            <v>25</v>
          </cell>
          <cell r="E102">
            <v>0</v>
          </cell>
          <cell r="F102">
            <v>1</v>
          </cell>
          <cell r="G102">
            <v>25</v>
          </cell>
          <cell r="H102">
            <v>0</v>
          </cell>
          <cell r="I102">
            <v>0</v>
          </cell>
          <cell r="J102">
            <v>25</v>
          </cell>
          <cell r="K102">
            <v>0</v>
          </cell>
          <cell r="L102">
            <v>25</v>
          </cell>
          <cell r="M102">
            <v>0</v>
          </cell>
          <cell r="N102">
            <v>0</v>
          </cell>
          <cell r="O102">
            <v>25</v>
          </cell>
          <cell r="P102">
            <v>0</v>
          </cell>
          <cell r="Q102">
            <v>25</v>
          </cell>
          <cell r="R102">
            <v>0</v>
          </cell>
          <cell r="S102">
            <v>0</v>
          </cell>
          <cell r="T102">
            <v>25</v>
          </cell>
          <cell r="U102">
            <v>0</v>
          </cell>
          <cell r="V102">
            <v>25</v>
          </cell>
          <cell r="W102">
            <v>25</v>
          </cell>
          <cell r="X102">
            <v>0</v>
          </cell>
          <cell r="Y102">
            <v>1</v>
          </cell>
          <cell r="Z102" t="str">
            <v>George</v>
          </cell>
          <cell r="AA102" t="str">
            <v>Open Meadow</v>
          </cell>
          <cell r="AB102" t="str">
            <v>Middle</v>
          </cell>
        </row>
        <row r="103">
          <cell r="A103">
            <v>178514</v>
          </cell>
          <cell r="C103">
            <v>1</v>
          </cell>
          <cell r="D103">
            <v>25</v>
          </cell>
          <cell r="E103">
            <v>0</v>
          </cell>
          <cell r="F103">
            <v>1</v>
          </cell>
          <cell r="G103">
            <v>25</v>
          </cell>
          <cell r="H103">
            <v>0</v>
          </cell>
          <cell r="I103">
            <v>0</v>
          </cell>
          <cell r="J103">
            <v>25</v>
          </cell>
          <cell r="K103">
            <v>0</v>
          </cell>
          <cell r="L103">
            <v>25</v>
          </cell>
          <cell r="M103">
            <v>0</v>
          </cell>
          <cell r="N103">
            <v>0</v>
          </cell>
          <cell r="O103">
            <v>25</v>
          </cell>
          <cell r="P103">
            <v>0</v>
          </cell>
          <cell r="Q103">
            <v>25</v>
          </cell>
          <cell r="R103">
            <v>1.5</v>
          </cell>
          <cell r="S103">
            <v>37.5</v>
          </cell>
          <cell r="T103">
            <v>25</v>
          </cell>
          <cell r="U103">
            <v>0</v>
          </cell>
          <cell r="V103">
            <v>62.5</v>
          </cell>
          <cell r="W103">
            <v>62.5</v>
          </cell>
          <cell r="X103">
            <v>0</v>
          </cell>
          <cell r="Y103">
            <v>2.5</v>
          </cell>
          <cell r="Z103" t="str">
            <v>George</v>
          </cell>
          <cell r="AA103" t="str">
            <v>Open Meadow</v>
          </cell>
          <cell r="AB103" t="str">
            <v>Middle</v>
          </cell>
        </row>
        <row r="104">
          <cell r="A104">
            <v>178556</v>
          </cell>
          <cell r="C104">
            <v>1</v>
          </cell>
          <cell r="D104">
            <v>25</v>
          </cell>
          <cell r="E104">
            <v>0</v>
          </cell>
          <cell r="F104">
            <v>1</v>
          </cell>
          <cell r="G104">
            <v>25</v>
          </cell>
          <cell r="H104">
            <v>0</v>
          </cell>
          <cell r="I104">
            <v>0</v>
          </cell>
          <cell r="J104">
            <v>25</v>
          </cell>
          <cell r="K104">
            <v>0</v>
          </cell>
          <cell r="L104">
            <v>25</v>
          </cell>
          <cell r="M104">
            <v>2.25</v>
          </cell>
          <cell r="N104">
            <v>56.25</v>
          </cell>
          <cell r="O104">
            <v>25</v>
          </cell>
          <cell r="P104">
            <v>0</v>
          </cell>
          <cell r="Q104">
            <v>81.25</v>
          </cell>
          <cell r="R104">
            <v>0</v>
          </cell>
          <cell r="S104">
            <v>0</v>
          </cell>
          <cell r="T104">
            <v>81.25</v>
          </cell>
          <cell r="U104">
            <v>0</v>
          </cell>
          <cell r="V104">
            <v>81.25</v>
          </cell>
          <cell r="W104">
            <v>81.25</v>
          </cell>
          <cell r="X104">
            <v>0</v>
          </cell>
          <cell r="Y104">
            <v>3.25</v>
          </cell>
          <cell r="Z104" t="str">
            <v>George</v>
          </cell>
          <cell r="AA104" t="str">
            <v>Open Meadow</v>
          </cell>
          <cell r="AB104" t="str">
            <v>Middle</v>
          </cell>
        </row>
        <row r="105">
          <cell r="A105">
            <v>178564</v>
          </cell>
          <cell r="C105">
            <v>1</v>
          </cell>
          <cell r="D105">
            <v>25</v>
          </cell>
          <cell r="E105">
            <v>0</v>
          </cell>
          <cell r="F105">
            <v>1</v>
          </cell>
          <cell r="G105">
            <v>25</v>
          </cell>
          <cell r="H105">
            <v>19.75</v>
          </cell>
          <cell r="I105">
            <v>493.75</v>
          </cell>
          <cell r="J105">
            <v>25</v>
          </cell>
          <cell r="K105">
            <v>0</v>
          </cell>
          <cell r="L105">
            <v>518.75</v>
          </cell>
          <cell r="M105">
            <v>12.75</v>
          </cell>
          <cell r="N105">
            <v>318.75</v>
          </cell>
          <cell r="O105">
            <v>518.75</v>
          </cell>
          <cell r="P105">
            <v>0</v>
          </cell>
          <cell r="Q105">
            <v>837.5</v>
          </cell>
          <cell r="R105">
            <v>15.5</v>
          </cell>
          <cell r="S105">
            <v>387.5</v>
          </cell>
          <cell r="T105">
            <v>837.5</v>
          </cell>
          <cell r="U105">
            <v>0</v>
          </cell>
          <cell r="V105">
            <v>1225</v>
          </cell>
          <cell r="W105">
            <v>1225</v>
          </cell>
          <cell r="X105">
            <v>0</v>
          </cell>
          <cell r="Y105">
            <v>49</v>
          </cell>
          <cell r="Z105" t="str">
            <v>George</v>
          </cell>
          <cell r="AA105" t="str">
            <v>Open Meadow</v>
          </cell>
          <cell r="AB105" t="str">
            <v>Middle</v>
          </cell>
        </row>
        <row r="106">
          <cell r="A106">
            <v>178580</v>
          </cell>
          <cell r="C106">
            <v>1</v>
          </cell>
          <cell r="D106">
            <v>25</v>
          </cell>
          <cell r="E106">
            <v>0</v>
          </cell>
          <cell r="F106">
            <v>1</v>
          </cell>
          <cell r="G106">
            <v>25</v>
          </cell>
          <cell r="H106">
            <v>12.75</v>
          </cell>
          <cell r="I106">
            <v>318.75</v>
          </cell>
          <cell r="J106">
            <v>25</v>
          </cell>
          <cell r="K106">
            <v>0</v>
          </cell>
          <cell r="L106">
            <v>343.75</v>
          </cell>
          <cell r="M106">
            <v>7</v>
          </cell>
          <cell r="N106">
            <v>175</v>
          </cell>
          <cell r="O106">
            <v>343.75</v>
          </cell>
          <cell r="P106">
            <v>0</v>
          </cell>
          <cell r="Q106">
            <v>518.75</v>
          </cell>
          <cell r="R106">
            <v>21.5</v>
          </cell>
          <cell r="S106">
            <v>537.5</v>
          </cell>
          <cell r="T106">
            <v>518.75</v>
          </cell>
          <cell r="U106">
            <v>0</v>
          </cell>
          <cell r="V106">
            <v>1056.25</v>
          </cell>
          <cell r="W106">
            <v>1056.25</v>
          </cell>
          <cell r="X106">
            <v>0</v>
          </cell>
          <cell r="Y106">
            <v>42.25</v>
          </cell>
          <cell r="Z106" t="str">
            <v>George</v>
          </cell>
          <cell r="AA106" t="str">
            <v>Open Meadow</v>
          </cell>
          <cell r="AB106" t="str">
            <v>Middle</v>
          </cell>
        </row>
        <row r="107">
          <cell r="A107">
            <v>178587</v>
          </cell>
          <cell r="C107">
            <v>1</v>
          </cell>
          <cell r="D107">
            <v>25</v>
          </cell>
          <cell r="E107">
            <v>0</v>
          </cell>
          <cell r="F107">
            <v>1</v>
          </cell>
          <cell r="G107">
            <v>25</v>
          </cell>
          <cell r="H107">
            <v>0</v>
          </cell>
          <cell r="I107">
            <v>0</v>
          </cell>
          <cell r="J107">
            <v>25</v>
          </cell>
          <cell r="K107">
            <v>0</v>
          </cell>
          <cell r="L107">
            <v>25</v>
          </cell>
          <cell r="M107">
            <v>0</v>
          </cell>
          <cell r="N107">
            <v>0</v>
          </cell>
          <cell r="O107">
            <v>25</v>
          </cell>
          <cell r="P107">
            <v>0</v>
          </cell>
          <cell r="Q107">
            <v>25</v>
          </cell>
          <cell r="R107">
            <v>0</v>
          </cell>
          <cell r="S107">
            <v>0</v>
          </cell>
          <cell r="T107">
            <v>25</v>
          </cell>
          <cell r="U107">
            <v>0</v>
          </cell>
          <cell r="V107">
            <v>25</v>
          </cell>
          <cell r="W107">
            <v>25</v>
          </cell>
          <cell r="X107">
            <v>0</v>
          </cell>
          <cell r="Y107">
            <v>1</v>
          </cell>
          <cell r="Z107" t="str">
            <v>George</v>
          </cell>
          <cell r="AA107" t="str">
            <v>Open Meadow</v>
          </cell>
          <cell r="AB107" t="str">
            <v>Middle</v>
          </cell>
        </row>
        <row r="108">
          <cell r="A108">
            <v>178597</v>
          </cell>
          <cell r="C108">
            <v>1</v>
          </cell>
          <cell r="D108">
            <v>25</v>
          </cell>
          <cell r="E108">
            <v>0</v>
          </cell>
          <cell r="F108">
            <v>1</v>
          </cell>
          <cell r="G108">
            <v>25</v>
          </cell>
          <cell r="H108">
            <v>24.5</v>
          </cell>
          <cell r="I108">
            <v>612.5</v>
          </cell>
          <cell r="J108">
            <v>25</v>
          </cell>
          <cell r="K108">
            <v>0</v>
          </cell>
          <cell r="L108">
            <v>637.5</v>
          </cell>
          <cell r="M108">
            <v>15.75</v>
          </cell>
          <cell r="N108">
            <v>393.75</v>
          </cell>
          <cell r="O108">
            <v>637.5</v>
          </cell>
          <cell r="P108">
            <v>0</v>
          </cell>
          <cell r="Q108">
            <v>1031.25</v>
          </cell>
          <cell r="R108">
            <v>29.25</v>
          </cell>
          <cell r="S108">
            <v>731.25</v>
          </cell>
          <cell r="T108">
            <v>1031.25</v>
          </cell>
          <cell r="U108">
            <v>0</v>
          </cell>
          <cell r="V108">
            <v>1762.5</v>
          </cell>
          <cell r="W108">
            <v>1762.5</v>
          </cell>
          <cell r="X108">
            <v>0</v>
          </cell>
          <cell r="Y108">
            <v>70.5</v>
          </cell>
          <cell r="Z108" t="str">
            <v>George</v>
          </cell>
          <cell r="AA108" t="str">
            <v>Open Meadow</v>
          </cell>
          <cell r="AB108" t="str">
            <v>Middle</v>
          </cell>
        </row>
        <row r="109">
          <cell r="A109">
            <v>178614</v>
          </cell>
          <cell r="C109">
            <v>1</v>
          </cell>
          <cell r="D109">
            <v>25</v>
          </cell>
          <cell r="E109">
            <v>0</v>
          </cell>
          <cell r="F109">
            <v>1</v>
          </cell>
          <cell r="G109">
            <v>25</v>
          </cell>
          <cell r="H109">
            <v>1</v>
          </cell>
          <cell r="I109">
            <v>25</v>
          </cell>
          <cell r="J109">
            <v>25</v>
          </cell>
          <cell r="K109">
            <v>0</v>
          </cell>
          <cell r="L109">
            <v>50</v>
          </cell>
          <cell r="M109">
            <v>0</v>
          </cell>
          <cell r="N109">
            <v>0</v>
          </cell>
          <cell r="O109">
            <v>50</v>
          </cell>
          <cell r="P109">
            <v>0</v>
          </cell>
          <cell r="Q109">
            <v>50</v>
          </cell>
          <cell r="R109">
            <v>0</v>
          </cell>
          <cell r="S109">
            <v>0</v>
          </cell>
          <cell r="T109">
            <v>50</v>
          </cell>
          <cell r="U109">
            <v>0</v>
          </cell>
          <cell r="V109">
            <v>50</v>
          </cell>
          <cell r="W109">
            <v>50</v>
          </cell>
          <cell r="X109">
            <v>0</v>
          </cell>
          <cell r="Y109">
            <v>2</v>
          </cell>
          <cell r="Z109" t="str">
            <v>George</v>
          </cell>
          <cell r="AA109" t="str">
            <v>Open Meadow</v>
          </cell>
          <cell r="AB109" t="str">
            <v>Middle</v>
          </cell>
        </row>
        <row r="110">
          <cell r="A110">
            <v>178676</v>
          </cell>
          <cell r="C110">
            <v>1</v>
          </cell>
          <cell r="D110">
            <v>25</v>
          </cell>
          <cell r="E110">
            <v>0</v>
          </cell>
          <cell r="F110">
            <v>1</v>
          </cell>
          <cell r="G110">
            <v>25</v>
          </cell>
          <cell r="H110">
            <v>19.75</v>
          </cell>
          <cell r="I110">
            <v>493.75</v>
          </cell>
          <cell r="J110">
            <v>25</v>
          </cell>
          <cell r="K110">
            <v>0</v>
          </cell>
          <cell r="L110">
            <v>518.75</v>
          </cell>
          <cell r="M110">
            <v>13.5</v>
          </cell>
          <cell r="N110">
            <v>337.5</v>
          </cell>
          <cell r="O110">
            <v>518.75</v>
          </cell>
          <cell r="P110">
            <v>0</v>
          </cell>
          <cell r="Q110">
            <v>856.25</v>
          </cell>
          <cell r="R110">
            <v>26</v>
          </cell>
          <cell r="S110">
            <v>650</v>
          </cell>
          <cell r="T110">
            <v>856.25</v>
          </cell>
          <cell r="U110">
            <v>0</v>
          </cell>
          <cell r="V110">
            <v>1506.25</v>
          </cell>
          <cell r="W110">
            <v>1506.25</v>
          </cell>
          <cell r="X110">
            <v>0</v>
          </cell>
          <cell r="Y110">
            <v>60.25</v>
          </cell>
          <cell r="Z110" t="str">
            <v>George</v>
          </cell>
          <cell r="AA110" t="str">
            <v>Open Meadow</v>
          </cell>
          <cell r="AB110" t="str">
            <v>Middle</v>
          </cell>
        </row>
        <row r="111">
          <cell r="A111">
            <v>178678</v>
          </cell>
          <cell r="C111">
            <v>0</v>
          </cell>
          <cell r="D111">
            <v>0</v>
          </cell>
          <cell r="E111">
            <v>0</v>
          </cell>
          <cell r="F111">
            <v>0</v>
          </cell>
          <cell r="G111">
            <v>0</v>
          </cell>
          <cell r="H111">
            <v>15.75</v>
          </cell>
          <cell r="I111">
            <v>393.75</v>
          </cell>
          <cell r="J111">
            <v>0</v>
          </cell>
          <cell r="K111">
            <v>1</v>
          </cell>
          <cell r="L111">
            <v>393.75</v>
          </cell>
          <cell r="M111">
            <v>15.75</v>
          </cell>
          <cell r="N111">
            <v>393.75</v>
          </cell>
          <cell r="O111">
            <v>393.75</v>
          </cell>
          <cell r="P111">
            <v>0</v>
          </cell>
          <cell r="Q111">
            <v>787.5</v>
          </cell>
          <cell r="R111">
            <v>27.5</v>
          </cell>
          <cell r="S111">
            <v>687.5</v>
          </cell>
          <cell r="T111">
            <v>787.5</v>
          </cell>
          <cell r="U111">
            <v>0</v>
          </cell>
          <cell r="V111">
            <v>1475</v>
          </cell>
          <cell r="W111">
            <v>1475</v>
          </cell>
          <cell r="X111">
            <v>0</v>
          </cell>
          <cell r="Y111">
            <v>59</v>
          </cell>
          <cell r="Z111" t="str">
            <v>George</v>
          </cell>
          <cell r="AA111" t="str">
            <v>Open Meadow</v>
          </cell>
          <cell r="AB111" t="str">
            <v>Middle</v>
          </cell>
        </row>
        <row r="112">
          <cell r="A112">
            <v>181061</v>
          </cell>
          <cell r="C112">
            <v>0</v>
          </cell>
          <cell r="D112">
            <v>0</v>
          </cell>
          <cell r="E112">
            <v>0</v>
          </cell>
          <cell r="F112">
            <v>0</v>
          </cell>
          <cell r="G112">
            <v>0</v>
          </cell>
          <cell r="H112">
            <v>6.25</v>
          </cell>
          <cell r="I112">
            <v>156.25</v>
          </cell>
          <cell r="J112">
            <v>0</v>
          </cell>
          <cell r="K112">
            <v>1</v>
          </cell>
          <cell r="L112">
            <v>156.25</v>
          </cell>
          <cell r="M112">
            <v>16.5</v>
          </cell>
          <cell r="N112">
            <v>412.5</v>
          </cell>
          <cell r="O112">
            <v>156.25</v>
          </cell>
          <cell r="P112">
            <v>0</v>
          </cell>
          <cell r="Q112">
            <v>568.75</v>
          </cell>
          <cell r="R112">
            <v>16.5</v>
          </cell>
          <cell r="S112">
            <v>412.5</v>
          </cell>
          <cell r="T112">
            <v>568.75</v>
          </cell>
          <cell r="U112">
            <v>0</v>
          </cell>
          <cell r="V112">
            <v>981.25</v>
          </cell>
          <cell r="W112">
            <v>981.25</v>
          </cell>
          <cell r="X112">
            <v>0</v>
          </cell>
          <cell r="Y112">
            <v>39.25</v>
          </cell>
          <cell r="Z112" t="str">
            <v>George</v>
          </cell>
          <cell r="AA112" t="str">
            <v>Open Meadow</v>
          </cell>
          <cell r="AB112" t="str">
            <v>Middle</v>
          </cell>
        </row>
        <row r="113">
          <cell r="A113">
            <v>226084</v>
          </cell>
          <cell r="C113">
            <v>1</v>
          </cell>
          <cell r="D113">
            <v>25</v>
          </cell>
          <cell r="E113">
            <v>0</v>
          </cell>
          <cell r="F113">
            <v>1</v>
          </cell>
          <cell r="G113">
            <v>25</v>
          </cell>
          <cell r="H113">
            <v>21.75</v>
          </cell>
          <cell r="I113">
            <v>543.75</v>
          </cell>
          <cell r="J113">
            <v>25</v>
          </cell>
          <cell r="K113">
            <v>0</v>
          </cell>
          <cell r="L113">
            <v>568.75</v>
          </cell>
          <cell r="M113">
            <v>6</v>
          </cell>
          <cell r="N113">
            <v>150</v>
          </cell>
          <cell r="O113">
            <v>568.75</v>
          </cell>
          <cell r="P113">
            <v>0</v>
          </cell>
          <cell r="Q113">
            <v>718.75</v>
          </cell>
          <cell r="R113">
            <v>18.75</v>
          </cell>
          <cell r="S113">
            <v>468.75</v>
          </cell>
          <cell r="T113">
            <v>718.75</v>
          </cell>
          <cell r="U113">
            <v>0</v>
          </cell>
          <cell r="V113">
            <v>1187.5</v>
          </cell>
          <cell r="W113">
            <v>1187.5</v>
          </cell>
          <cell r="X113">
            <v>0</v>
          </cell>
          <cell r="Y113">
            <v>47.5</v>
          </cell>
          <cell r="Z113" t="str">
            <v>George</v>
          </cell>
          <cell r="AA113" t="str">
            <v>Open Meadow</v>
          </cell>
          <cell r="AB113" t="str">
            <v>Middle</v>
          </cell>
        </row>
        <row r="114">
          <cell r="A114">
            <v>244446</v>
          </cell>
          <cell r="C114">
            <v>1</v>
          </cell>
          <cell r="D114">
            <v>25</v>
          </cell>
          <cell r="E114">
            <v>0</v>
          </cell>
          <cell r="F114">
            <v>1</v>
          </cell>
          <cell r="G114">
            <v>25</v>
          </cell>
          <cell r="H114">
            <v>26.25</v>
          </cell>
          <cell r="I114">
            <v>656.25</v>
          </cell>
          <cell r="J114">
            <v>25</v>
          </cell>
          <cell r="K114">
            <v>0</v>
          </cell>
          <cell r="L114">
            <v>681.25</v>
          </cell>
          <cell r="M114">
            <v>15</v>
          </cell>
          <cell r="N114">
            <v>375</v>
          </cell>
          <cell r="O114">
            <v>681.25</v>
          </cell>
          <cell r="P114">
            <v>0</v>
          </cell>
          <cell r="Q114">
            <v>1056.25</v>
          </cell>
          <cell r="R114">
            <v>26.75</v>
          </cell>
          <cell r="S114">
            <v>668.75</v>
          </cell>
          <cell r="T114">
            <v>1056.25</v>
          </cell>
          <cell r="U114">
            <v>0</v>
          </cell>
          <cell r="V114">
            <v>1725</v>
          </cell>
          <cell r="W114">
            <v>1725</v>
          </cell>
          <cell r="X114">
            <v>0</v>
          </cell>
          <cell r="Y114">
            <v>69</v>
          </cell>
          <cell r="Z114" t="str">
            <v>George</v>
          </cell>
          <cell r="AA114" t="str">
            <v>Open Meadow</v>
          </cell>
          <cell r="AB114" t="str">
            <v>Middle</v>
          </cell>
        </row>
        <row r="115">
          <cell r="A115">
            <v>246508</v>
          </cell>
          <cell r="C115">
            <v>0</v>
          </cell>
          <cell r="D115">
            <v>0</v>
          </cell>
          <cell r="E115">
            <v>0</v>
          </cell>
          <cell r="F115">
            <v>0</v>
          </cell>
          <cell r="G115">
            <v>0</v>
          </cell>
          <cell r="H115">
            <v>2.25</v>
          </cell>
          <cell r="I115">
            <v>56.25</v>
          </cell>
          <cell r="J115">
            <v>0</v>
          </cell>
          <cell r="K115">
            <v>1</v>
          </cell>
          <cell r="L115">
            <v>56.25</v>
          </cell>
          <cell r="M115">
            <v>0</v>
          </cell>
          <cell r="N115">
            <v>0</v>
          </cell>
          <cell r="O115">
            <v>56.25</v>
          </cell>
          <cell r="P115">
            <v>0</v>
          </cell>
          <cell r="Q115">
            <v>56.25</v>
          </cell>
          <cell r="R115">
            <v>0</v>
          </cell>
          <cell r="S115">
            <v>0</v>
          </cell>
          <cell r="T115">
            <v>56.25</v>
          </cell>
          <cell r="U115">
            <v>0</v>
          </cell>
          <cell r="V115">
            <v>56.25</v>
          </cell>
          <cell r="W115">
            <v>56.25</v>
          </cell>
          <cell r="X115">
            <v>0</v>
          </cell>
          <cell r="Y115">
            <v>2.25</v>
          </cell>
          <cell r="Z115" t="str">
            <v>George</v>
          </cell>
          <cell r="AA115" t="str">
            <v>Open Meadow</v>
          </cell>
          <cell r="AB115" t="str">
            <v>Middle</v>
          </cell>
        </row>
        <row r="116">
          <cell r="A116">
            <v>254084</v>
          </cell>
          <cell r="C116">
            <v>1</v>
          </cell>
          <cell r="D116">
            <v>25</v>
          </cell>
          <cell r="E116">
            <v>0</v>
          </cell>
          <cell r="F116">
            <v>1</v>
          </cell>
          <cell r="G116">
            <v>25</v>
          </cell>
          <cell r="H116">
            <v>25.25</v>
          </cell>
          <cell r="I116">
            <v>631.25</v>
          </cell>
          <cell r="J116">
            <v>25</v>
          </cell>
          <cell r="K116">
            <v>0</v>
          </cell>
          <cell r="L116">
            <v>656.25</v>
          </cell>
          <cell r="M116">
            <v>16.5</v>
          </cell>
          <cell r="N116">
            <v>412.5</v>
          </cell>
          <cell r="O116">
            <v>656.25</v>
          </cell>
          <cell r="P116">
            <v>0</v>
          </cell>
          <cell r="Q116">
            <v>1068.75</v>
          </cell>
          <cell r="R116">
            <v>28</v>
          </cell>
          <cell r="S116">
            <v>700</v>
          </cell>
          <cell r="T116">
            <v>1068.75</v>
          </cell>
          <cell r="U116">
            <v>0</v>
          </cell>
          <cell r="V116">
            <v>1768.75</v>
          </cell>
          <cell r="W116">
            <v>1768.75</v>
          </cell>
          <cell r="X116">
            <v>0</v>
          </cell>
          <cell r="Y116">
            <v>70.75</v>
          </cell>
          <cell r="Z116" t="str">
            <v>George</v>
          </cell>
          <cell r="AA116" t="str">
            <v>Open Meadow</v>
          </cell>
          <cell r="AB116" t="str">
            <v>Middle</v>
          </cell>
        </row>
        <row r="117">
          <cell r="A117">
            <v>166343</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t="str">
            <v>Roosevelt</v>
          </cell>
          <cell r="AA117" t="str">
            <v>Open Meadow</v>
          </cell>
          <cell r="AB117" t="str">
            <v>High</v>
          </cell>
        </row>
        <row r="118">
          <cell r="A118">
            <v>166792</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0.75</v>
          </cell>
          <cell r="S118">
            <v>18.75</v>
          </cell>
          <cell r="T118">
            <v>0</v>
          </cell>
          <cell r="U118">
            <v>1</v>
          </cell>
          <cell r="V118">
            <v>18.75</v>
          </cell>
          <cell r="W118">
            <v>18.75</v>
          </cell>
          <cell r="X118">
            <v>0</v>
          </cell>
          <cell r="Y118">
            <v>0.75</v>
          </cell>
          <cell r="Z118" t="str">
            <v>Roosevelt</v>
          </cell>
          <cell r="AA118" t="str">
            <v>Open Meadow</v>
          </cell>
          <cell r="AB118" t="str">
            <v>High</v>
          </cell>
        </row>
        <row r="119">
          <cell r="A119">
            <v>168219</v>
          </cell>
          <cell r="C119">
            <v>1</v>
          </cell>
          <cell r="D119">
            <v>25</v>
          </cell>
          <cell r="E119">
            <v>0</v>
          </cell>
          <cell r="F119">
            <v>1</v>
          </cell>
          <cell r="G119">
            <v>25</v>
          </cell>
          <cell r="H119">
            <v>4.5</v>
          </cell>
          <cell r="I119">
            <v>112.5</v>
          </cell>
          <cell r="J119">
            <v>25</v>
          </cell>
          <cell r="K119">
            <v>0</v>
          </cell>
          <cell r="L119">
            <v>137.5</v>
          </cell>
          <cell r="M119">
            <v>0.25</v>
          </cell>
          <cell r="N119">
            <v>6.25</v>
          </cell>
          <cell r="O119">
            <v>137.5</v>
          </cell>
          <cell r="P119">
            <v>0</v>
          </cell>
          <cell r="Q119">
            <v>143.75</v>
          </cell>
          <cell r="R119">
            <v>1.25</v>
          </cell>
          <cell r="S119">
            <v>31.25</v>
          </cell>
          <cell r="T119">
            <v>143.75</v>
          </cell>
          <cell r="U119">
            <v>0</v>
          </cell>
          <cell r="V119">
            <v>175</v>
          </cell>
          <cell r="W119">
            <v>175</v>
          </cell>
          <cell r="X119">
            <v>0</v>
          </cell>
          <cell r="Y119">
            <v>7</v>
          </cell>
          <cell r="Z119" t="str">
            <v>Roosevelt</v>
          </cell>
          <cell r="AA119" t="str">
            <v>Open Meadow</v>
          </cell>
          <cell r="AB119" t="str">
            <v>High</v>
          </cell>
        </row>
        <row r="120">
          <cell r="A120">
            <v>173654</v>
          </cell>
          <cell r="C120">
            <v>2</v>
          </cell>
          <cell r="D120">
            <v>50</v>
          </cell>
          <cell r="E120">
            <v>0</v>
          </cell>
          <cell r="F120">
            <v>1</v>
          </cell>
          <cell r="G120">
            <v>50</v>
          </cell>
          <cell r="H120">
            <v>0</v>
          </cell>
          <cell r="I120">
            <v>0</v>
          </cell>
          <cell r="J120">
            <v>50</v>
          </cell>
          <cell r="K120">
            <v>0</v>
          </cell>
          <cell r="L120">
            <v>50</v>
          </cell>
          <cell r="M120">
            <v>1</v>
          </cell>
          <cell r="N120">
            <v>25</v>
          </cell>
          <cell r="O120">
            <v>50</v>
          </cell>
          <cell r="P120">
            <v>0</v>
          </cell>
          <cell r="Q120">
            <v>75</v>
          </cell>
          <cell r="R120">
            <v>0.5</v>
          </cell>
          <cell r="S120">
            <v>12.5</v>
          </cell>
          <cell r="T120">
            <v>75</v>
          </cell>
          <cell r="U120">
            <v>0</v>
          </cell>
          <cell r="V120">
            <v>87.5</v>
          </cell>
          <cell r="W120">
            <v>87.5</v>
          </cell>
          <cell r="X120">
            <v>0</v>
          </cell>
          <cell r="Y120">
            <v>3.5</v>
          </cell>
          <cell r="Z120" t="str">
            <v>Roosevelt</v>
          </cell>
          <cell r="AA120" t="str">
            <v>Open Meadow</v>
          </cell>
          <cell r="AB120" t="str">
            <v>High</v>
          </cell>
        </row>
        <row r="121">
          <cell r="A121">
            <v>174504</v>
          </cell>
          <cell r="C121">
            <v>4.5</v>
          </cell>
          <cell r="D121">
            <v>112.5</v>
          </cell>
          <cell r="E121">
            <v>0</v>
          </cell>
          <cell r="F121">
            <v>1</v>
          </cell>
          <cell r="G121">
            <v>112.5</v>
          </cell>
          <cell r="H121">
            <v>1</v>
          </cell>
          <cell r="I121">
            <v>25</v>
          </cell>
          <cell r="J121">
            <v>112.5</v>
          </cell>
          <cell r="K121">
            <v>0</v>
          </cell>
          <cell r="L121">
            <v>137.5</v>
          </cell>
          <cell r="M121">
            <v>2</v>
          </cell>
          <cell r="N121">
            <v>50</v>
          </cell>
          <cell r="O121">
            <v>137.5</v>
          </cell>
          <cell r="P121">
            <v>0</v>
          </cell>
          <cell r="Q121">
            <v>187.5</v>
          </cell>
          <cell r="R121">
            <v>1.75</v>
          </cell>
          <cell r="S121">
            <v>43.75</v>
          </cell>
          <cell r="T121">
            <v>187.5</v>
          </cell>
          <cell r="U121">
            <v>0</v>
          </cell>
          <cell r="V121">
            <v>231.25</v>
          </cell>
          <cell r="W121">
            <v>231.25</v>
          </cell>
          <cell r="X121">
            <v>0</v>
          </cell>
          <cell r="Y121">
            <v>9.25</v>
          </cell>
          <cell r="Z121" t="str">
            <v>Roosevelt</v>
          </cell>
          <cell r="AA121" t="str">
            <v>Open Meadow</v>
          </cell>
          <cell r="AB121" t="str">
            <v>High</v>
          </cell>
        </row>
        <row r="122">
          <cell r="A122">
            <v>174716</v>
          </cell>
          <cell r="C122">
            <v>3</v>
          </cell>
          <cell r="D122">
            <v>75</v>
          </cell>
          <cell r="E122">
            <v>0</v>
          </cell>
          <cell r="F122">
            <v>1</v>
          </cell>
          <cell r="G122">
            <v>75</v>
          </cell>
          <cell r="H122">
            <v>1</v>
          </cell>
          <cell r="I122">
            <v>25</v>
          </cell>
          <cell r="J122">
            <v>75</v>
          </cell>
          <cell r="K122">
            <v>0</v>
          </cell>
          <cell r="L122">
            <v>100</v>
          </cell>
          <cell r="M122">
            <v>1</v>
          </cell>
          <cell r="N122">
            <v>25</v>
          </cell>
          <cell r="O122">
            <v>100</v>
          </cell>
          <cell r="P122">
            <v>0</v>
          </cell>
          <cell r="Q122">
            <v>125</v>
          </cell>
          <cell r="R122">
            <v>1</v>
          </cell>
          <cell r="S122">
            <v>25</v>
          </cell>
          <cell r="T122">
            <v>125</v>
          </cell>
          <cell r="U122">
            <v>0</v>
          </cell>
          <cell r="V122">
            <v>150</v>
          </cell>
          <cell r="W122">
            <v>150</v>
          </cell>
          <cell r="X122">
            <v>0</v>
          </cell>
          <cell r="Y122">
            <v>6</v>
          </cell>
          <cell r="Z122" t="str">
            <v>Roosevelt</v>
          </cell>
          <cell r="AA122" t="str">
            <v>Open Meadow</v>
          </cell>
          <cell r="AB122" t="str">
            <v>High</v>
          </cell>
        </row>
        <row r="123">
          <cell r="A123">
            <v>175507</v>
          </cell>
          <cell r="C123">
            <v>1.5</v>
          </cell>
          <cell r="D123">
            <v>37.5</v>
          </cell>
          <cell r="E123">
            <v>0</v>
          </cell>
          <cell r="F123">
            <v>1</v>
          </cell>
          <cell r="G123">
            <v>37.5</v>
          </cell>
          <cell r="H123">
            <v>5</v>
          </cell>
          <cell r="I123">
            <v>125</v>
          </cell>
          <cell r="J123">
            <v>37.5</v>
          </cell>
          <cell r="K123">
            <v>0</v>
          </cell>
          <cell r="L123">
            <v>162.5</v>
          </cell>
          <cell r="M123">
            <v>1</v>
          </cell>
          <cell r="N123">
            <v>25</v>
          </cell>
          <cell r="O123">
            <v>162.5</v>
          </cell>
          <cell r="P123">
            <v>0</v>
          </cell>
          <cell r="Q123">
            <v>187.5</v>
          </cell>
          <cell r="R123">
            <v>0</v>
          </cell>
          <cell r="S123">
            <v>0</v>
          </cell>
          <cell r="T123">
            <v>187.5</v>
          </cell>
          <cell r="U123">
            <v>0</v>
          </cell>
          <cell r="V123">
            <v>187.5</v>
          </cell>
          <cell r="W123">
            <v>187.5</v>
          </cell>
          <cell r="X123">
            <v>0</v>
          </cell>
          <cell r="Y123">
            <v>7.5</v>
          </cell>
          <cell r="Z123" t="str">
            <v>Roosevelt</v>
          </cell>
          <cell r="AA123" t="str">
            <v>Open Meadow</v>
          </cell>
          <cell r="AB123" t="str">
            <v>High</v>
          </cell>
        </row>
        <row r="124">
          <cell r="A124">
            <v>175538</v>
          </cell>
          <cell r="C124">
            <v>1.5</v>
          </cell>
          <cell r="D124">
            <v>37.5</v>
          </cell>
          <cell r="E124">
            <v>0</v>
          </cell>
          <cell r="F124">
            <v>1</v>
          </cell>
          <cell r="G124">
            <v>37.5</v>
          </cell>
          <cell r="H124">
            <v>0</v>
          </cell>
          <cell r="I124">
            <v>0</v>
          </cell>
          <cell r="J124">
            <v>37.5</v>
          </cell>
          <cell r="K124">
            <v>0</v>
          </cell>
          <cell r="L124">
            <v>37.5</v>
          </cell>
          <cell r="M124">
            <v>0</v>
          </cell>
          <cell r="N124">
            <v>0</v>
          </cell>
          <cell r="O124">
            <v>37.5</v>
          </cell>
          <cell r="P124">
            <v>0</v>
          </cell>
          <cell r="Q124">
            <v>37.5</v>
          </cell>
          <cell r="R124">
            <v>0</v>
          </cell>
          <cell r="S124">
            <v>0</v>
          </cell>
          <cell r="T124">
            <v>37.5</v>
          </cell>
          <cell r="U124">
            <v>0</v>
          </cell>
          <cell r="V124">
            <v>37.5</v>
          </cell>
          <cell r="W124">
            <v>37.5</v>
          </cell>
          <cell r="X124">
            <v>0</v>
          </cell>
          <cell r="Y124">
            <v>1.5</v>
          </cell>
          <cell r="Z124" t="str">
            <v>Roosevelt</v>
          </cell>
          <cell r="AA124" t="str">
            <v>Open Meadow</v>
          </cell>
          <cell r="AB124" t="str">
            <v>High</v>
          </cell>
        </row>
        <row r="125">
          <cell r="A125">
            <v>175571</v>
          </cell>
          <cell r="C125">
            <v>2</v>
          </cell>
          <cell r="D125">
            <v>50</v>
          </cell>
          <cell r="E125">
            <v>0</v>
          </cell>
          <cell r="F125">
            <v>1</v>
          </cell>
          <cell r="G125">
            <v>50</v>
          </cell>
          <cell r="H125">
            <v>1</v>
          </cell>
          <cell r="I125">
            <v>25</v>
          </cell>
          <cell r="J125">
            <v>50</v>
          </cell>
          <cell r="K125">
            <v>0</v>
          </cell>
          <cell r="L125">
            <v>75</v>
          </cell>
          <cell r="M125">
            <v>0</v>
          </cell>
          <cell r="N125">
            <v>0</v>
          </cell>
          <cell r="O125">
            <v>75</v>
          </cell>
          <cell r="P125">
            <v>0</v>
          </cell>
          <cell r="Q125">
            <v>75</v>
          </cell>
          <cell r="R125">
            <v>0.75</v>
          </cell>
          <cell r="S125">
            <v>18.75</v>
          </cell>
          <cell r="T125">
            <v>75</v>
          </cell>
          <cell r="U125">
            <v>0</v>
          </cell>
          <cell r="V125">
            <v>93.75</v>
          </cell>
          <cell r="W125">
            <v>93.75</v>
          </cell>
          <cell r="X125">
            <v>0</v>
          </cell>
          <cell r="Y125">
            <v>3.75</v>
          </cell>
          <cell r="Z125" t="str">
            <v>Roosevelt</v>
          </cell>
          <cell r="AA125" t="str">
            <v>Open Meadow</v>
          </cell>
          <cell r="AB125" t="str">
            <v>High</v>
          </cell>
        </row>
        <row r="126">
          <cell r="A126">
            <v>175600</v>
          </cell>
          <cell r="C126">
            <v>3.5</v>
          </cell>
          <cell r="D126">
            <v>87.5</v>
          </cell>
          <cell r="E126">
            <v>0</v>
          </cell>
          <cell r="F126">
            <v>1</v>
          </cell>
          <cell r="G126">
            <v>87.5</v>
          </cell>
          <cell r="H126">
            <v>3.5</v>
          </cell>
          <cell r="I126">
            <v>87.5</v>
          </cell>
          <cell r="J126">
            <v>87.5</v>
          </cell>
          <cell r="K126">
            <v>0</v>
          </cell>
          <cell r="L126">
            <v>175</v>
          </cell>
          <cell r="M126">
            <v>2</v>
          </cell>
          <cell r="N126">
            <v>50</v>
          </cell>
          <cell r="O126">
            <v>175</v>
          </cell>
          <cell r="P126">
            <v>0</v>
          </cell>
          <cell r="Q126">
            <v>225</v>
          </cell>
          <cell r="R126">
            <v>0.5</v>
          </cell>
          <cell r="S126">
            <v>12.5</v>
          </cell>
          <cell r="T126">
            <v>225</v>
          </cell>
          <cell r="U126">
            <v>0</v>
          </cell>
          <cell r="V126">
            <v>237.5</v>
          </cell>
          <cell r="W126">
            <v>237.5</v>
          </cell>
          <cell r="X126">
            <v>0</v>
          </cell>
          <cell r="Y126">
            <v>9.5</v>
          </cell>
          <cell r="Z126" t="str">
            <v>Roosevelt</v>
          </cell>
          <cell r="AA126" t="str">
            <v>Open Meadow</v>
          </cell>
          <cell r="AB126" t="str">
            <v>High</v>
          </cell>
        </row>
        <row r="127">
          <cell r="A127">
            <v>175663</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t="str">
            <v>Roosevelt</v>
          </cell>
          <cell r="AA127" t="str">
            <v>Open Meadow</v>
          </cell>
          <cell r="AB127" t="str">
            <v>High</v>
          </cell>
        </row>
        <row r="128">
          <cell r="A128">
            <v>175685</v>
          </cell>
          <cell r="C128">
            <v>0</v>
          </cell>
          <cell r="D128">
            <v>0</v>
          </cell>
          <cell r="E128">
            <v>0</v>
          </cell>
          <cell r="F128">
            <v>0</v>
          </cell>
          <cell r="G128">
            <v>0</v>
          </cell>
          <cell r="H128">
            <v>2.5</v>
          </cell>
          <cell r="I128">
            <v>62.5</v>
          </cell>
          <cell r="J128">
            <v>0</v>
          </cell>
          <cell r="K128">
            <v>1</v>
          </cell>
          <cell r="L128">
            <v>62.5</v>
          </cell>
          <cell r="M128">
            <v>4.5</v>
          </cell>
          <cell r="N128">
            <v>112.5</v>
          </cell>
          <cell r="O128">
            <v>62.5</v>
          </cell>
          <cell r="P128">
            <v>0</v>
          </cell>
          <cell r="Q128">
            <v>175</v>
          </cell>
          <cell r="R128">
            <v>1.75</v>
          </cell>
          <cell r="S128">
            <v>43.75</v>
          </cell>
          <cell r="T128">
            <v>175</v>
          </cell>
          <cell r="U128">
            <v>0</v>
          </cell>
          <cell r="V128">
            <v>218.75</v>
          </cell>
          <cell r="W128">
            <v>218.75</v>
          </cell>
          <cell r="X128">
            <v>0</v>
          </cell>
          <cell r="Y128">
            <v>8.75</v>
          </cell>
          <cell r="Z128" t="str">
            <v>Roosevelt</v>
          </cell>
          <cell r="AA128" t="str">
            <v>Open Meadow</v>
          </cell>
          <cell r="AB128" t="str">
            <v>High</v>
          </cell>
        </row>
        <row r="129">
          <cell r="A129">
            <v>175840</v>
          </cell>
          <cell r="C129">
            <v>0</v>
          </cell>
          <cell r="D129">
            <v>0</v>
          </cell>
          <cell r="E129">
            <v>0</v>
          </cell>
          <cell r="F129">
            <v>0</v>
          </cell>
          <cell r="G129">
            <v>0</v>
          </cell>
          <cell r="H129">
            <v>7.75</v>
          </cell>
          <cell r="I129">
            <v>193.75</v>
          </cell>
          <cell r="J129">
            <v>0</v>
          </cell>
          <cell r="K129">
            <v>1</v>
          </cell>
          <cell r="L129">
            <v>193.75</v>
          </cell>
          <cell r="M129">
            <v>6</v>
          </cell>
          <cell r="N129">
            <v>150</v>
          </cell>
          <cell r="O129">
            <v>193.75</v>
          </cell>
          <cell r="P129">
            <v>0</v>
          </cell>
          <cell r="Q129">
            <v>343.75</v>
          </cell>
          <cell r="R129">
            <v>13.25</v>
          </cell>
          <cell r="S129">
            <v>331.25</v>
          </cell>
          <cell r="T129">
            <v>343.75</v>
          </cell>
          <cell r="U129">
            <v>0</v>
          </cell>
          <cell r="V129">
            <v>675</v>
          </cell>
          <cell r="W129">
            <v>675</v>
          </cell>
          <cell r="X129">
            <v>0</v>
          </cell>
          <cell r="Y129">
            <v>27</v>
          </cell>
          <cell r="Z129" t="str">
            <v>Roosevelt</v>
          </cell>
          <cell r="AA129" t="str">
            <v>Open Meadow</v>
          </cell>
          <cell r="AB129" t="str">
            <v>High</v>
          </cell>
        </row>
        <row r="130">
          <cell r="A130">
            <v>175843</v>
          </cell>
          <cell r="C130">
            <v>3</v>
          </cell>
          <cell r="D130">
            <v>75</v>
          </cell>
          <cell r="E130">
            <v>0</v>
          </cell>
          <cell r="F130">
            <v>1</v>
          </cell>
          <cell r="G130">
            <v>75</v>
          </cell>
          <cell r="H130">
            <v>3.5</v>
          </cell>
          <cell r="I130">
            <v>87.5</v>
          </cell>
          <cell r="J130">
            <v>75</v>
          </cell>
          <cell r="K130">
            <v>0</v>
          </cell>
          <cell r="L130">
            <v>162.5</v>
          </cell>
          <cell r="M130">
            <v>1</v>
          </cell>
          <cell r="N130">
            <v>25</v>
          </cell>
          <cell r="O130">
            <v>162.5</v>
          </cell>
          <cell r="P130">
            <v>0</v>
          </cell>
          <cell r="Q130">
            <v>187.5</v>
          </cell>
          <cell r="R130">
            <v>0</v>
          </cell>
          <cell r="S130">
            <v>0</v>
          </cell>
          <cell r="T130">
            <v>187.5</v>
          </cell>
          <cell r="U130">
            <v>0</v>
          </cell>
          <cell r="V130">
            <v>187.5</v>
          </cell>
          <cell r="W130">
            <v>187.5</v>
          </cell>
          <cell r="X130">
            <v>0</v>
          </cell>
          <cell r="Y130">
            <v>7.5</v>
          </cell>
          <cell r="Z130" t="str">
            <v>Roosevelt</v>
          </cell>
          <cell r="AA130" t="str">
            <v>Open Meadow</v>
          </cell>
          <cell r="AB130" t="str">
            <v>High</v>
          </cell>
        </row>
        <row r="131">
          <cell r="A131">
            <v>175977</v>
          </cell>
          <cell r="C131">
            <v>0</v>
          </cell>
          <cell r="D131">
            <v>0</v>
          </cell>
          <cell r="E131">
            <v>0</v>
          </cell>
          <cell r="F131">
            <v>0</v>
          </cell>
          <cell r="G131">
            <v>0</v>
          </cell>
          <cell r="H131">
            <v>0</v>
          </cell>
          <cell r="I131">
            <v>0</v>
          </cell>
          <cell r="J131">
            <v>0</v>
          </cell>
          <cell r="K131">
            <v>0</v>
          </cell>
          <cell r="L131">
            <v>0</v>
          </cell>
          <cell r="M131">
            <v>2</v>
          </cell>
          <cell r="N131">
            <v>50</v>
          </cell>
          <cell r="O131">
            <v>0</v>
          </cell>
          <cell r="P131">
            <v>1</v>
          </cell>
          <cell r="Q131">
            <v>50</v>
          </cell>
          <cell r="R131">
            <v>0</v>
          </cell>
          <cell r="S131">
            <v>0</v>
          </cell>
          <cell r="T131">
            <v>0</v>
          </cell>
          <cell r="U131">
            <v>0</v>
          </cell>
          <cell r="V131">
            <v>0</v>
          </cell>
          <cell r="W131">
            <v>50</v>
          </cell>
          <cell r="X131">
            <v>-50</v>
          </cell>
          <cell r="Y131">
            <v>2</v>
          </cell>
          <cell r="Z131" t="str">
            <v>Roosevelt</v>
          </cell>
          <cell r="AA131" t="str">
            <v>Open Meadow</v>
          </cell>
          <cell r="AB131" t="str">
            <v>High</v>
          </cell>
        </row>
        <row r="132">
          <cell r="A132">
            <v>176055</v>
          </cell>
          <cell r="C132">
            <v>3</v>
          </cell>
          <cell r="D132">
            <v>75</v>
          </cell>
          <cell r="E132">
            <v>0</v>
          </cell>
          <cell r="F132">
            <v>1</v>
          </cell>
          <cell r="G132">
            <v>75</v>
          </cell>
          <cell r="H132">
            <v>0</v>
          </cell>
          <cell r="I132">
            <v>0</v>
          </cell>
          <cell r="J132">
            <v>75</v>
          </cell>
          <cell r="K132">
            <v>0</v>
          </cell>
          <cell r="L132">
            <v>75</v>
          </cell>
          <cell r="M132">
            <v>0</v>
          </cell>
          <cell r="N132">
            <v>0</v>
          </cell>
          <cell r="O132">
            <v>75</v>
          </cell>
          <cell r="P132">
            <v>0</v>
          </cell>
          <cell r="Q132">
            <v>75</v>
          </cell>
          <cell r="R132">
            <v>0</v>
          </cell>
          <cell r="S132">
            <v>0</v>
          </cell>
          <cell r="T132">
            <v>75</v>
          </cell>
          <cell r="U132">
            <v>0</v>
          </cell>
          <cell r="V132">
            <v>75</v>
          </cell>
          <cell r="W132">
            <v>75</v>
          </cell>
          <cell r="X132">
            <v>0</v>
          </cell>
          <cell r="Y132">
            <v>3</v>
          </cell>
          <cell r="Z132" t="str">
            <v>Roosevelt</v>
          </cell>
          <cell r="AA132" t="str">
            <v>Open Meadow</v>
          </cell>
          <cell r="AB132" t="str">
            <v>High</v>
          </cell>
        </row>
        <row r="133">
          <cell r="A133">
            <v>176083</v>
          </cell>
          <cell r="C133">
            <v>3</v>
          </cell>
          <cell r="D133">
            <v>75</v>
          </cell>
          <cell r="E133">
            <v>0</v>
          </cell>
          <cell r="F133">
            <v>1</v>
          </cell>
          <cell r="G133">
            <v>75</v>
          </cell>
          <cell r="H133">
            <v>3.5</v>
          </cell>
          <cell r="I133">
            <v>87.5</v>
          </cell>
          <cell r="J133">
            <v>75</v>
          </cell>
          <cell r="K133">
            <v>0</v>
          </cell>
          <cell r="L133">
            <v>162.5</v>
          </cell>
          <cell r="M133">
            <v>0</v>
          </cell>
          <cell r="N133">
            <v>0</v>
          </cell>
          <cell r="O133">
            <v>162.5</v>
          </cell>
          <cell r="P133">
            <v>0</v>
          </cell>
          <cell r="Q133">
            <v>162.5</v>
          </cell>
          <cell r="R133">
            <v>0</v>
          </cell>
          <cell r="S133">
            <v>0</v>
          </cell>
          <cell r="T133">
            <v>162.5</v>
          </cell>
          <cell r="U133">
            <v>0</v>
          </cell>
          <cell r="V133">
            <v>162.5</v>
          </cell>
          <cell r="W133">
            <v>162.5</v>
          </cell>
          <cell r="X133">
            <v>0</v>
          </cell>
          <cell r="Y133">
            <v>6.5</v>
          </cell>
          <cell r="Z133" t="str">
            <v>Roosevelt</v>
          </cell>
          <cell r="AA133" t="str">
            <v>Open Meadow</v>
          </cell>
          <cell r="AB133" t="str">
            <v>High</v>
          </cell>
        </row>
        <row r="134">
          <cell r="A134">
            <v>178146</v>
          </cell>
          <cell r="C134">
            <v>16.5</v>
          </cell>
          <cell r="D134">
            <v>412.5</v>
          </cell>
          <cell r="E134">
            <v>0</v>
          </cell>
          <cell r="F134">
            <v>1</v>
          </cell>
          <cell r="G134">
            <v>412.5</v>
          </cell>
          <cell r="H134">
            <v>24.75</v>
          </cell>
          <cell r="I134">
            <v>618.75</v>
          </cell>
          <cell r="J134">
            <v>412.5</v>
          </cell>
          <cell r="K134">
            <v>0</v>
          </cell>
          <cell r="L134">
            <v>1031.25</v>
          </cell>
          <cell r="M134">
            <v>7</v>
          </cell>
          <cell r="N134">
            <v>175</v>
          </cell>
          <cell r="O134">
            <v>1031.25</v>
          </cell>
          <cell r="P134">
            <v>0</v>
          </cell>
          <cell r="Q134">
            <v>1206.25</v>
          </cell>
          <cell r="R134">
            <v>14</v>
          </cell>
          <cell r="S134">
            <v>350</v>
          </cell>
          <cell r="T134">
            <v>1206.25</v>
          </cell>
          <cell r="U134">
            <v>0</v>
          </cell>
          <cell r="V134">
            <v>1556.25</v>
          </cell>
          <cell r="W134">
            <v>1556.25</v>
          </cell>
          <cell r="X134">
            <v>0</v>
          </cell>
          <cell r="Y134">
            <v>62.25</v>
          </cell>
          <cell r="Z134" t="str">
            <v>Roosevelt</v>
          </cell>
          <cell r="AA134" t="str">
            <v>Open Meadow</v>
          </cell>
          <cell r="AB134" t="str">
            <v>High</v>
          </cell>
        </row>
        <row r="135">
          <cell r="A135">
            <v>178151</v>
          </cell>
          <cell r="C135">
            <v>1.5</v>
          </cell>
          <cell r="D135">
            <v>37.5</v>
          </cell>
          <cell r="E135">
            <v>0</v>
          </cell>
          <cell r="F135">
            <v>1</v>
          </cell>
          <cell r="G135">
            <v>37.5</v>
          </cell>
          <cell r="H135">
            <v>2</v>
          </cell>
          <cell r="I135">
            <v>50</v>
          </cell>
          <cell r="J135">
            <v>37.5</v>
          </cell>
          <cell r="K135">
            <v>0</v>
          </cell>
          <cell r="L135">
            <v>87.5</v>
          </cell>
          <cell r="M135">
            <v>0</v>
          </cell>
          <cell r="N135">
            <v>0</v>
          </cell>
          <cell r="O135">
            <v>87.5</v>
          </cell>
          <cell r="P135">
            <v>0</v>
          </cell>
          <cell r="Q135">
            <v>87.5</v>
          </cell>
          <cell r="R135">
            <v>0</v>
          </cell>
          <cell r="S135">
            <v>0</v>
          </cell>
          <cell r="T135">
            <v>87.5</v>
          </cell>
          <cell r="U135">
            <v>0</v>
          </cell>
          <cell r="V135">
            <v>87.5</v>
          </cell>
          <cell r="W135">
            <v>87.5</v>
          </cell>
          <cell r="X135">
            <v>0</v>
          </cell>
          <cell r="Y135">
            <v>3.5</v>
          </cell>
          <cell r="Z135" t="str">
            <v>Roosevelt</v>
          </cell>
          <cell r="AA135" t="str">
            <v>Open Meadow</v>
          </cell>
          <cell r="AB135" t="str">
            <v>High</v>
          </cell>
        </row>
        <row r="136">
          <cell r="A136">
            <v>178188</v>
          </cell>
          <cell r="C136">
            <v>10.5</v>
          </cell>
          <cell r="D136">
            <v>262.5</v>
          </cell>
          <cell r="E136">
            <v>0</v>
          </cell>
          <cell r="F136">
            <v>1</v>
          </cell>
          <cell r="G136">
            <v>262.5</v>
          </cell>
          <cell r="H136">
            <v>7.25</v>
          </cell>
          <cell r="I136">
            <v>181.25</v>
          </cell>
          <cell r="J136">
            <v>262.5</v>
          </cell>
          <cell r="K136">
            <v>0</v>
          </cell>
          <cell r="L136">
            <v>443.75</v>
          </cell>
          <cell r="M136">
            <v>4.5</v>
          </cell>
          <cell r="N136">
            <v>112.5</v>
          </cell>
          <cell r="O136">
            <v>443.75</v>
          </cell>
          <cell r="P136">
            <v>0</v>
          </cell>
          <cell r="Q136">
            <v>556.25</v>
          </cell>
          <cell r="R136">
            <v>9.75</v>
          </cell>
          <cell r="S136">
            <v>243.75</v>
          </cell>
          <cell r="T136">
            <v>556.25</v>
          </cell>
          <cell r="U136">
            <v>0</v>
          </cell>
          <cell r="V136">
            <v>800</v>
          </cell>
          <cell r="W136">
            <v>800</v>
          </cell>
          <cell r="X136">
            <v>0</v>
          </cell>
          <cell r="Y136">
            <v>32</v>
          </cell>
          <cell r="Z136" t="str">
            <v>Roosevelt</v>
          </cell>
          <cell r="AA136" t="str">
            <v>Open Meadow</v>
          </cell>
          <cell r="AB136" t="str">
            <v>High</v>
          </cell>
        </row>
        <row r="137">
          <cell r="A137">
            <v>178194</v>
          </cell>
          <cell r="C137">
            <v>2.5</v>
          </cell>
          <cell r="D137">
            <v>62.5</v>
          </cell>
          <cell r="E137">
            <v>0</v>
          </cell>
          <cell r="F137">
            <v>1</v>
          </cell>
          <cell r="G137">
            <v>62.5</v>
          </cell>
          <cell r="H137">
            <v>8.5</v>
          </cell>
          <cell r="I137">
            <v>212.5</v>
          </cell>
          <cell r="J137">
            <v>62.5</v>
          </cell>
          <cell r="K137">
            <v>0</v>
          </cell>
          <cell r="L137">
            <v>275</v>
          </cell>
          <cell r="M137">
            <v>2</v>
          </cell>
          <cell r="N137">
            <v>50</v>
          </cell>
          <cell r="O137">
            <v>275</v>
          </cell>
          <cell r="P137">
            <v>0</v>
          </cell>
          <cell r="Q137">
            <v>325</v>
          </cell>
          <cell r="R137">
            <v>4</v>
          </cell>
          <cell r="S137">
            <v>100</v>
          </cell>
          <cell r="T137">
            <v>325</v>
          </cell>
          <cell r="U137">
            <v>0</v>
          </cell>
          <cell r="V137">
            <v>425</v>
          </cell>
          <cell r="W137">
            <v>425</v>
          </cell>
          <cell r="X137">
            <v>0</v>
          </cell>
          <cell r="Y137">
            <v>17</v>
          </cell>
          <cell r="Z137" t="str">
            <v>Roosevelt</v>
          </cell>
          <cell r="AA137" t="str">
            <v>Open Meadow</v>
          </cell>
          <cell r="AB137" t="str">
            <v>High</v>
          </cell>
        </row>
        <row r="138">
          <cell r="A138">
            <v>178210</v>
          </cell>
          <cell r="C138">
            <v>10.5</v>
          </cell>
          <cell r="D138">
            <v>262.5</v>
          </cell>
          <cell r="E138">
            <v>0</v>
          </cell>
          <cell r="F138">
            <v>1</v>
          </cell>
          <cell r="G138">
            <v>262.5</v>
          </cell>
          <cell r="H138">
            <v>9</v>
          </cell>
          <cell r="I138">
            <v>225</v>
          </cell>
          <cell r="J138">
            <v>262.5</v>
          </cell>
          <cell r="K138">
            <v>0</v>
          </cell>
          <cell r="L138">
            <v>487.5</v>
          </cell>
          <cell r="M138">
            <v>9</v>
          </cell>
          <cell r="N138">
            <v>225</v>
          </cell>
          <cell r="O138">
            <v>487.5</v>
          </cell>
          <cell r="P138">
            <v>0</v>
          </cell>
          <cell r="Q138">
            <v>712.5</v>
          </cell>
          <cell r="R138">
            <v>8.25</v>
          </cell>
          <cell r="S138">
            <v>206.25</v>
          </cell>
          <cell r="T138">
            <v>712.5</v>
          </cell>
          <cell r="U138">
            <v>0</v>
          </cell>
          <cell r="V138">
            <v>918.75</v>
          </cell>
          <cell r="W138">
            <v>918.75</v>
          </cell>
          <cell r="X138">
            <v>0</v>
          </cell>
          <cell r="Y138">
            <v>36.75</v>
          </cell>
          <cell r="Z138" t="str">
            <v>Roosevelt</v>
          </cell>
          <cell r="AA138" t="str">
            <v>Open Meadow</v>
          </cell>
          <cell r="AB138" t="str">
            <v>High</v>
          </cell>
        </row>
        <row r="139">
          <cell r="A139">
            <v>178231</v>
          </cell>
          <cell r="C139">
            <v>10.5</v>
          </cell>
          <cell r="D139">
            <v>262.5</v>
          </cell>
          <cell r="E139">
            <v>0</v>
          </cell>
          <cell r="F139">
            <v>1</v>
          </cell>
          <cell r="G139">
            <v>262.5</v>
          </cell>
          <cell r="H139">
            <v>12.5</v>
          </cell>
          <cell r="I139">
            <v>312.5</v>
          </cell>
          <cell r="J139">
            <v>262.5</v>
          </cell>
          <cell r="K139">
            <v>0</v>
          </cell>
          <cell r="L139">
            <v>575</v>
          </cell>
          <cell r="M139">
            <v>3.75</v>
          </cell>
          <cell r="N139">
            <v>93.75</v>
          </cell>
          <cell r="O139">
            <v>575</v>
          </cell>
          <cell r="P139">
            <v>0</v>
          </cell>
          <cell r="Q139">
            <v>668.75</v>
          </cell>
          <cell r="R139">
            <v>9.5</v>
          </cell>
          <cell r="S139">
            <v>237.5</v>
          </cell>
          <cell r="T139">
            <v>668.75</v>
          </cell>
          <cell r="U139">
            <v>0</v>
          </cell>
          <cell r="V139">
            <v>906.25</v>
          </cell>
          <cell r="W139">
            <v>906.25</v>
          </cell>
          <cell r="X139">
            <v>0</v>
          </cell>
          <cell r="Y139">
            <v>36.25</v>
          </cell>
          <cell r="Z139" t="str">
            <v>Roosevelt</v>
          </cell>
          <cell r="AA139" t="str">
            <v>Open Meadow</v>
          </cell>
          <cell r="AB139" t="str">
            <v>High</v>
          </cell>
        </row>
        <row r="140">
          <cell r="A140">
            <v>178232</v>
          </cell>
          <cell r="C140">
            <v>8.75</v>
          </cell>
          <cell r="D140">
            <v>218.75</v>
          </cell>
          <cell r="E140">
            <v>0</v>
          </cell>
          <cell r="F140">
            <v>1</v>
          </cell>
          <cell r="G140">
            <v>218.75</v>
          </cell>
          <cell r="H140">
            <v>8.25</v>
          </cell>
          <cell r="I140">
            <v>206.25</v>
          </cell>
          <cell r="J140">
            <v>218.75</v>
          </cell>
          <cell r="K140">
            <v>0</v>
          </cell>
          <cell r="L140">
            <v>425</v>
          </cell>
          <cell r="M140">
            <v>5.5</v>
          </cell>
          <cell r="N140">
            <v>137.5</v>
          </cell>
          <cell r="O140">
            <v>425</v>
          </cell>
          <cell r="P140">
            <v>0</v>
          </cell>
          <cell r="Q140">
            <v>562.5</v>
          </cell>
          <cell r="R140">
            <v>6.5</v>
          </cell>
          <cell r="S140">
            <v>162.5</v>
          </cell>
          <cell r="T140">
            <v>562.5</v>
          </cell>
          <cell r="U140">
            <v>0</v>
          </cell>
          <cell r="V140">
            <v>725</v>
          </cell>
          <cell r="W140">
            <v>725</v>
          </cell>
          <cell r="X140">
            <v>0</v>
          </cell>
          <cell r="Y140">
            <v>29</v>
          </cell>
          <cell r="Z140" t="str">
            <v>Roosevelt</v>
          </cell>
          <cell r="AA140" t="str">
            <v>Open Meadow</v>
          </cell>
          <cell r="AB140" t="str">
            <v>High</v>
          </cell>
        </row>
        <row r="141">
          <cell r="A141">
            <v>178249</v>
          </cell>
          <cell r="C141">
            <v>0</v>
          </cell>
          <cell r="D141">
            <v>0</v>
          </cell>
          <cell r="E141">
            <v>0</v>
          </cell>
          <cell r="F141">
            <v>0</v>
          </cell>
          <cell r="G141">
            <v>0</v>
          </cell>
          <cell r="H141">
            <v>0</v>
          </cell>
          <cell r="I141">
            <v>0</v>
          </cell>
          <cell r="J141">
            <v>0</v>
          </cell>
          <cell r="K141">
            <v>0</v>
          </cell>
          <cell r="L141">
            <v>0</v>
          </cell>
          <cell r="M141">
            <v>3.75</v>
          </cell>
          <cell r="N141">
            <v>93.75</v>
          </cell>
          <cell r="O141">
            <v>0</v>
          </cell>
          <cell r="P141">
            <v>1</v>
          </cell>
          <cell r="Q141">
            <v>93.75</v>
          </cell>
          <cell r="R141">
            <v>2.25</v>
          </cell>
          <cell r="S141">
            <v>56.25</v>
          </cell>
          <cell r="T141">
            <v>93.75</v>
          </cell>
          <cell r="U141">
            <v>0</v>
          </cell>
          <cell r="V141">
            <v>150</v>
          </cell>
          <cell r="W141">
            <v>150</v>
          </cell>
          <cell r="X141">
            <v>0</v>
          </cell>
          <cell r="Y141">
            <v>6</v>
          </cell>
          <cell r="Z141" t="str">
            <v>Roosevelt</v>
          </cell>
          <cell r="AA141" t="str">
            <v>Open Meadow</v>
          </cell>
          <cell r="AB141" t="str">
            <v>High</v>
          </cell>
        </row>
        <row r="142">
          <cell r="A142">
            <v>178277</v>
          </cell>
          <cell r="C142">
            <v>15</v>
          </cell>
          <cell r="D142">
            <v>375</v>
          </cell>
          <cell r="E142">
            <v>0</v>
          </cell>
          <cell r="F142">
            <v>1</v>
          </cell>
          <cell r="G142">
            <v>375</v>
          </cell>
          <cell r="H142">
            <v>19</v>
          </cell>
          <cell r="I142">
            <v>475</v>
          </cell>
          <cell r="J142">
            <v>375</v>
          </cell>
          <cell r="K142">
            <v>0</v>
          </cell>
          <cell r="L142">
            <v>850</v>
          </cell>
          <cell r="M142">
            <v>7.75</v>
          </cell>
          <cell r="N142">
            <v>193.75</v>
          </cell>
          <cell r="O142">
            <v>850</v>
          </cell>
          <cell r="P142">
            <v>0</v>
          </cell>
          <cell r="Q142">
            <v>1043.75</v>
          </cell>
          <cell r="R142">
            <v>11.5</v>
          </cell>
          <cell r="S142">
            <v>287.5</v>
          </cell>
          <cell r="T142">
            <v>1043.75</v>
          </cell>
          <cell r="U142">
            <v>0</v>
          </cell>
          <cell r="V142">
            <v>1331.25</v>
          </cell>
          <cell r="W142">
            <v>1331.25</v>
          </cell>
          <cell r="X142">
            <v>0</v>
          </cell>
          <cell r="Y142">
            <v>53.25</v>
          </cell>
          <cell r="Z142" t="str">
            <v>Roosevelt</v>
          </cell>
          <cell r="AA142" t="str">
            <v>Open Meadow</v>
          </cell>
          <cell r="AB142" t="str">
            <v>High</v>
          </cell>
        </row>
        <row r="143">
          <cell r="A143">
            <v>178283</v>
          </cell>
          <cell r="C143">
            <v>6.5</v>
          </cell>
          <cell r="D143">
            <v>162.5</v>
          </cell>
          <cell r="E143">
            <v>0</v>
          </cell>
          <cell r="F143">
            <v>1</v>
          </cell>
          <cell r="G143">
            <v>162.5</v>
          </cell>
          <cell r="H143">
            <v>7.5</v>
          </cell>
          <cell r="I143">
            <v>187.5</v>
          </cell>
          <cell r="J143">
            <v>162.5</v>
          </cell>
          <cell r="K143">
            <v>0</v>
          </cell>
          <cell r="L143">
            <v>350</v>
          </cell>
          <cell r="M143">
            <v>7.75</v>
          </cell>
          <cell r="N143">
            <v>193.75</v>
          </cell>
          <cell r="O143">
            <v>350</v>
          </cell>
          <cell r="P143">
            <v>0</v>
          </cell>
          <cell r="Q143">
            <v>543.75</v>
          </cell>
          <cell r="R143">
            <v>5.75</v>
          </cell>
          <cell r="S143">
            <v>143.75</v>
          </cell>
          <cell r="T143">
            <v>543.75</v>
          </cell>
          <cell r="U143">
            <v>0</v>
          </cell>
          <cell r="V143">
            <v>687.5</v>
          </cell>
          <cell r="W143">
            <v>687.5</v>
          </cell>
          <cell r="X143">
            <v>0</v>
          </cell>
          <cell r="Y143">
            <v>27.5</v>
          </cell>
          <cell r="Z143" t="str">
            <v>Roosevelt</v>
          </cell>
          <cell r="AA143" t="str">
            <v>Open Meadow</v>
          </cell>
          <cell r="AB143" t="str">
            <v>High</v>
          </cell>
        </row>
        <row r="144">
          <cell r="A144">
            <v>178291</v>
          </cell>
          <cell r="C144">
            <v>7</v>
          </cell>
          <cell r="D144">
            <v>175</v>
          </cell>
          <cell r="E144">
            <v>0</v>
          </cell>
          <cell r="F144">
            <v>1</v>
          </cell>
          <cell r="G144">
            <v>175</v>
          </cell>
          <cell r="H144">
            <v>6</v>
          </cell>
          <cell r="I144">
            <v>150</v>
          </cell>
          <cell r="J144">
            <v>175</v>
          </cell>
          <cell r="K144">
            <v>0</v>
          </cell>
          <cell r="L144">
            <v>325</v>
          </cell>
          <cell r="M144">
            <v>7.5</v>
          </cell>
          <cell r="N144">
            <v>187.5</v>
          </cell>
          <cell r="O144">
            <v>325</v>
          </cell>
          <cell r="P144">
            <v>0</v>
          </cell>
          <cell r="Q144">
            <v>512.5</v>
          </cell>
          <cell r="R144">
            <v>4.5</v>
          </cell>
          <cell r="S144">
            <v>112.5</v>
          </cell>
          <cell r="T144">
            <v>512.5</v>
          </cell>
          <cell r="U144">
            <v>0</v>
          </cell>
          <cell r="V144">
            <v>625</v>
          </cell>
          <cell r="W144">
            <v>625</v>
          </cell>
          <cell r="X144">
            <v>0</v>
          </cell>
          <cell r="Y144">
            <v>25</v>
          </cell>
          <cell r="Z144" t="str">
            <v>Roosevelt</v>
          </cell>
          <cell r="AA144" t="str">
            <v>Open Meadow</v>
          </cell>
          <cell r="AB144" t="str">
            <v>High</v>
          </cell>
        </row>
        <row r="145">
          <cell r="A145">
            <v>178294</v>
          </cell>
          <cell r="C145">
            <v>0</v>
          </cell>
          <cell r="D145">
            <v>0</v>
          </cell>
          <cell r="E145">
            <v>0</v>
          </cell>
          <cell r="F145">
            <v>0</v>
          </cell>
          <cell r="G145">
            <v>0</v>
          </cell>
          <cell r="H145">
            <v>0</v>
          </cell>
          <cell r="I145">
            <v>0</v>
          </cell>
          <cell r="J145">
            <v>0</v>
          </cell>
          <cell r="K145">
            <v>0</v>
          </cell>
          <cell r="L145">
            <v>0</v>
          </cell>
          <cell r="M145">
            <v>0.5</v>
          </cell>
          <cell r="N145">
            <v>12.5</v>
          </cell>
          <cell r="O145">
            <v>0</v>
          </cell>
          <cell r="P145">
            <v>1</v>
          </cell>
          <cell r="Q145">
            <v>12.5</v>
          </cell>
          <cell r="R145">
            <v>0</v>
          </cell>
          <cell r="S145">
            <v>0</v>
          </cell>
          <cell r="T145">
            <v>12.5</v>
          </cell>
          <cell r="U145">
            <v>0</v>
          </cell>
          <cell r="V145">
            <v>12.5</v>
          </cell>
          <cell r="W145">
            <v>12.5</v>
          </cell>
          <cell r="X145">
            <v>0</v>
          </cell>
          <cell r="Y145">
            <v>0.5</v>
          </cell>
          <cell r="Z145" t="str">
            <v>Roosevelt</v>
          </cell>
          <cell r="AA145" t="str">
            <v>Open Meadow</v>
          </cell>
          <cell r="AB145" t="str">
            <v>High</v>
          </cell>
        </row>
        <row r="146">
          <cell r="A146">
            <v>178295</v>
          </cell>
          <cell r="C146">
            <v>0</v>
          </cell>
          <cell r="D146">
            <v>0</v>
          </cell>
          <cell r="E146">
            <v>0</v>
          </cell>
          <cell r="F146">
            <v>0</v>
          </cell>
          <cell r="G146">
            <v>0</v>
          </cell>
          <cell r="H146">
            <v>1</v>
          </cell>
          <cell r="I146">
            <v>25</v>
          </cell>
          <cell r="J146">
            <v>0</v>
          </cell>
          <cell r="K146">
            <v>1</v>
          </cell>
          <cell r="L146">
            <v>25</v>
          </cell>
          <cell r="M146">
            <v>0</v>
          </cell>
          <cell r="N146">
            <v>0</v>
          </cell>
          <cell r="O146">
            <v>25</v>
          </cell>
          <cell r="P146">
            <v>0</v>
          </cell>
          <cell r="Q146">
            <v>25</v>
          </cell>
          <cell r="R146">
            <v>1.5</v>
          </cell>
          <cell r="S146">
            <v>37.5</v>
          </cell>
          <cell r="T146">
            <v>25</v>
          </cell>
          <cell r="U146">
            <v>0</v>
          </cell>
          <cell r="V146">
            <v>62.5</v>
          </cell>
          <cell r="W146">
            <v>62.5</v>
          </cell>
          <cell r="X146">
            <v>0</v>
          </cell>
          <cell r="Y146">
            <v>2.5</v>
          </cell>
          <cell r="Z146" t="str">
            <v>Roosevelt</v>
          </cell>
          <cell r="AA146" t="str">
            <v>Open Meadow</v>
          </cell>
          <cell r="AB146" t="str">
            <v>High</v>
          </cell>
        </row>
        <row r="147">
          <cell r="A147">
            <v>178302</v>
          </cell>
          <cell r="C147">
            <v>9.5</v>
          </cell>
          <cell r="D147">
            <v>237.5</v>
          </cell>
          <cell r="E147">
            <v>0</v>
          </cell>
          <cell r="F147">
            <v>1</v>
          </cell>
          <cell r="G147">
            <v>237.5</v>
          </cell>
          <cell r="H147">
            <v>9.5</v>
          </cell>
          <cell r="I147">
            <v>237.5</v>
          </cell>
          <cell r="J147">
            <v>237.5</v>
          </cell>
          <cell r="K147">
            <v>0</v>
          </cell>
          <cell r="L147">
            <v>475</v>
          </cell>
          <cell r="M147">
            <v>5.5</v>
          </cell>
          <cell r="N147">
            <v>137.5</v>
          </cell>
          <cell r="O147">
            <v>475</v>
          </cell>
          <cell r="P147">
            <v>0</v>
          </cell>
          <cell r="Q147">
            <v>612.5</v>
          </cell>
          <cell r="R147">
            <v>4</v>
          </cell>
          <cell r="S147">
            <v>100</v>
          </cell>
          <cell r="T147">
            <v>612.5</v>
          </cell>
          <cell r="U147">
            <v>0</v>
          </cell>
          <cell r="V147">
            <v>712.5</v>
          </cell>
          <cell r="W147">
            <v>712.5</v>
          </cell>
          <cell r="X147">
            <v>0</v>
          </cell>
          <cell r="Y147">
            <v>28.5</v>
          </cell>
          <cell r="Z147" t="str">
            <v>Roosevelt</v>
          </cell>
          <cell r="AA147" t="str">
            <v>Open Meadow</v>
          </cell>
          <cell r="AB147" t="str">
            <v>High</v>
          </cell>
        </row>
        <row r="148">
          <cell r="A148">
            <v>178305</v>
          </cell>
          <cell r="C148">
            <v>8.5</v>
          </cell>
          <cell r="D148">
            <v>212.5</v>
          </cell>
          <cell r="E148">
            <v>0</v>
          </cell>
          <cell r="F148">
            <v>1</v>
          </cell>
          <cell r="G148">
            <v>212.5</v>
          </cell>
          <cell r="H148">
            <v>7.25</v>
          </cell>
          <cell r="I148">
            <v>181.25</v>
          </cell>
          <cell r="J148">
            <v>212.5</v>
          </cell>
          <cell r="K148">
            <v>0</v>
          </cell>
          <cell r="L148">
            <v>393.75</v>
          </cell>
          <cell r="M148">
            <v>6.75</v>
          </cell>
          <cell r="N148">
            <v>168.75</v>
          </cell>
          <cell r="O148">
            <v>393.75</v>
          </cell>
          <cell r="P148">
            <v>0</v>
          </cell>
          <cell r="Q148">
            <v>562.5</v>
          </cell>
          <cell r="R148">
            <v>3.25</v>
          </cell>
          <cell r="S148">
            <v>81.25</v>
          </cell>
          <cell r="T148">
            <v>562.5</v>
          </cell>
          <cell r="U148">
            <v>0</v>
          </cell>
          <cell r="V148">
            <v>643.75</v>
          </cell>
          <cell r="W148">
            <v>643.75</v>
          </cell>
          <cell r="X148">
            <v>0</v>
          </cell>
          <cell r="Y148">
            <v>25.75</v>
          </cell>
          <cell r="Z148" t="str">
            <v>Roosevelt</v>
          </cell>
          <cell r="AA148" t="str">
            <v>Open Meadow</v>
          </cell>
          <cell r="AB148" t="str">
            <v>High</v>
          </cell>
        </row>
        <row r="149">
          <cell r="A149">
            <v>178309</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t="str">
            <v>Roosevelt</v>
          </cell>
          <cell r="AA149" t="str">
            <v>Open Meadow</v>
          </cell>
          <cell r="AB149" t="str">
            <v>High</v>
          </cell>
        </row>
        <row r="150">
          <cell r="A150">
            <v>178316</v>
          </cell>
          <cell r="C150">
            <v>5</v>
          </cell>
          <cell r="D150">
            <v>125</v>
          </cell>
          <cell r="E150">
            <v>0</v>
          </cell>
          <cell r="F150">
            <v>1</v>
          </cell>
          <cell r="G150">
            <v>125</v>
          </cell>
          <cell r="H150">
            <v>2.5</v>
          </cell>
          <cell r="I150">
            <v>62.5</v>
          </cell>
          <cell r="J150">
            <v>125</v>
          </cell>
          <cell r="K150">
            <v>0</v>
          </cell>
          <cell r="L150">
            <v>187.5</v>
          </cell>
          <cell r="M150">
            <v>2.5</v>
          </cell>
          <cell r="N150">
            <v>62.5</v>
          </cell>
          <cell r="O150">
            <v>187.5</v>
          </cell>
          <cell r="P150">
            <v>0</v>
          </cell>
          <cell r="Q150">
            <v>250</v>
          </cell>
          <cell r="R150">
            <v>0</v>
          </cell>
          <cell r="S150">
            <v>0</v>
          </cell>
          <cell r="T150">
            <v>250</v>
          </cell>
          <cell r="U150">
            <v>0</v>
          </cell>
          <cell r="V150">
            <v>250</v>
          </cell>
          <cell r="W150">
            <v>250</v>
          </cell>
          <cell r="X150">
            <v>0</v>
          </cell>
          <cell r="Y150">
            <v>10</v>
          </cell>
          <cell r="Z150" t="str">
            <v>Roosevelt</v>
          </cell>
          <cell r="AA150" t="str">
            <v>Open Meadow</v>
          </cell>
          <cell r="AB150" t="str">
            <v>High</v>
          </cell>
        </row>
        <row r="151">
          <cell r="A151">
            <v>178322</v>
          </cell>
          <cell r="C151">
            <v>13</v>
          </cell>
          <cell r="D151">
            <v>325</v>
          </cell>
          <cell r="E151">
            <v>0</v>
          </cell>
          <cell r="F151">
            <v>1</v>
          </cell>
          <cell r="G151">
            <v>325</v>
          </cell>
          <cell r="H151">
            <v>23.75</v>
          </cell>
          <cell r="I151">
            <v>593.75</v>
          </cell>
          <cell r="J151">
            <v>325</v>
          </cell>
          <cell r="K151">
            <v>0</v>
          </cell>
          <cell r="L151">
            <v>918.75</v>
          </cell>
          <cell r="M151">
            <v>5.25</v>
          </cell>
          <cell r="N151">
            <v>131.25</v>
          </cell>
          <cell r="O151">
            <v>918.75</v>
          </cell>
          <cell r="P151">
            <v>0</v>
          </cell>
          <cell r="Q151">
            <v>1050</v>
          </cell>
          <cell r="R151">
            <v>9.75</v>
          </cell>
          <cell r="S151">
            <v>243.75</v>
          </cell>
          <cell r="T151">
            <v>1050</v>
          </cell>
          <cell r="U151">
            <v>0</v>
          </cell>
          <cell r="V151">
            <v>1293.75</v>
          </cell>
          <cell r="W151">
            <v>1293.75</v>
          </cell>
          <cell r="X151">
            <v>0</v>
          </cell>
          <cell r="Y151">
            <v>51.75</v>
          </cell>
          <cell r="Z151" t="str">
            <v>Roosevelt</v>
          </cell>
          <cell r="AA151" t="str">
            <v>Open Meadow</v>
          </cell>
          <cell r="AB151" t="str">
            <v>High</v>
          </cell>
        </row>
        <row r="152">
          <cell r="A152">
            <v>178323</v>
          </cell>
          <cell r="C152">
            <v>1.5</v>
          </cell>
          <cell r="D152">
            <v>37.5</v>
          </cell>
          <cell r="E152">
            <v>0</v>
          </cell>
          <cell r="F152">
            <v>1</v>
          </cell>
          <cell r="G152">
            <v>37.5</v>
          </cell>
          <cell r="H152">
            <v>3</v>
          </cell>
          <cell r="I152">
            <v>75</v>
          </cell>
          <cell r="J152">
            <v>37.5</v>
          </cell>
          <cell r="K152">
            <v>0</v>
          </cell>
          <cell r="L152">
            <v>112.5</v>
          </cell>
          <cell r="M152">
            <v>0</v>
          </cell>
          <cell r="N152">
            <v>0</v>
          </cell>
          <cell r="O152">
            <v>112.5</v>
          </cell>
          <cell r="P152">
            <v>0</v>
          </cell>
          <cell r="Q152">
            <v>112.5</v>
          </cell>
          <cell r="R152">
            <v>0</v>
          </cell>
          <cell r="S152">
            <v>0</v>
          </cell>
          <cell r="T152">
            <v>112.5</v>
          </cell>
          <cell r="U152">
            <v>0</v>
          </cell>
          <cell r="V152">
            <v>112.5</v>
          </cell>
          <cell r="W152">
            <v>112.5</v>
          </cell>
          <cell r="X152">
            <v>0</v>
          </cell>
          <cell r="Y152">
            <v>4.5</v>
          </cell>
          <cell r="Z152" t="str">
            <v>Roosevelt</v>
          </cell>
          <cell r="AA152" t="str">
            <v>Open Meadow</v>
          </cell>
          <cell r="AB152" t="str">
            <v>High</v>
          </cell>
        </row>
        <row r="153">
          <cell r="A153">
            <v>178338</v>
          </cell>
          <cell r="C153">
            <v>9.5</v>
          </cell>
          <cell r="D153">
            <v>237.5</v>
          </cell>
          <cell r="E153">
            <v>0</v>
          </cell>
          <cell r="F153">
            <v>1</v>
          </cell>
          <cell r="G153">
            <v>237.5</v>
          </cell>
          <cell r="H153">
            <v>7.5</v>
          </cell>
          <cell r="I153">
            <v>187.5</v>
          </cell>
          <cell r="J153">
            <v>237.5</v>
          </cell>
          <cell r="K153">
            <v>0</v>
          </cell>
          <cell r="L153">
            <v>425</v>
          </cell>
          <cell r="M153">
            <v>2.75</v>
          </cell>
          <cell r="N153">
            <v>68.75</v>
          </cell>
          <cell r="O153">
            <v>425</v>
          </cell>
          <cell r="P153">
            <v>0</v>
          </cell>
          <cell r="Q153">
            <v>493.75</v>
          </cell>
          <cell r="R153">
            <v>8</v>
          </cell>
          <cell r="S153">
            <v>200</v>
          </cell>
          <cell r="T153">
            <v>493.75</v>
          </cell>
          <cell r="U153">
            <v>0</v>
          </cell>
          <cell r="V153">
            <v>693.75</v>
          </cell>
          <cell r="W153">
            <v>693.75</v>
          </cell>
          <cell r="X153">
            <v>0</v>
          </cell>
          <cell r="Y153">
            <v>27.75</v>
          </cell>
          <cell r="Z153" t="str">
            <v>Roosevelt</v>
          </cell>
          <cell r="AA153" t="str">
            <v>Open Meadow</v>
          </cell>
          <cell r="AB153" t="str">
            <v>High</v>
          </cell>
        </row>
        <row r="154">
          <cell r="A154">
            <v>178349</v>
          </cell>
          <cell r="C154">
            <v>0</v>
          </cell>
          <cell r="D154">
            <v>0</v>
          </cell>
          <cell r="E154">
            <v>0</v>
          </cell>
          <cell r="F154">
            <v>0</v>
          </cell>
          <cell r="G154">
            <v>0</v>
          </cell>
          <cell r="H154">
            <v>0</v>
          </cell>
          <cell r="I154">
            <v>0</v>
          </cell>
          <cell r="J154">
            <v>0</v>
          </cell>
          <cell r="K154">
            <v>0</v>
          </cell>
          <cell r="L154">
            <v>0</v>
          </cell>
          <cell r="M154">
            <v>4.75</v>
          </cell>
          <cell r="N154">
            <v>118.75</v>
          </cell>
          <cell r="O154">
            <v>0</v>
          </cell>
          <cell r="P154">
            <v>1</v>
          </cell>
          <cell r="Q154">
            <v>118.75</v>
          </cell>
          <cell r="R154">
            <v>5</v>
          </cell>
          <cell r="S154">
            <v>125</v>
          </cell>
          <cell r="T154">
            <v>118.75</v>
          </cell>
          <cell r="U154">
            <v>0</v>
          </cell>
          <cell r="V154">
            <v>243.75</v>
          </cell>
          <cell r="W154">
            <v>243.75</v>
          </cell>
          <cell r="X154">
            <v>0</v>
          </cell>
          <cell r="Y154">
            <v>9.75</v>
          </cell>
          <cell r="Z154" t="str">
            <v>Roosevelt</v>
          </cell>
          <cell r="AA154" t="str">
            <v>Open Meadow</v>
          </cell>
          <cell r="AB154" t="str">
            <v>High</v>
          </cell>
        </row>
        <row r="155">
          <cell r="A155">
            <v>178351</v>
          </cell>
          <cell r="C155">
            <v>0</v>
          </cell>
          <cell r="D155">
            <v>0</v>
          </cell>
          <cell r="E155">
            <v>0</v>
          </cell>
          <cell r="F155">
            <v>0</v>
          </cell>
          <cell r="G155">
            <v>0</v>
          </cell>
          <cell r="H155">
            <v>2</v>
          </cell>
          <cell r="I155">
            <v>50</v>
          </cell>
          <cell r="J155">
            <v>0</v>
          </cell>
          <cell r="K155">
            <v>1</v>
          </cell>
          <cell r="L155">
            <v>50</v>
          </cell>
          <cell r="M155">
            <v>2.75</v>
          </cell>
          <cell r="N155">
            <v>68.75</v>
          </cell>
          <cell r="O155">
            <v>50</v>
          </cell>
          <cell r="P155">
            <v>0</v>
          </cell>
          <cell r="Q155">
            <v>118.75</v>
          </cell>
          <cell r="R155">
            <v>5.75</v>
          </cell>
          <cell r="S155">
            <v>143.75</v>
          </cell>
          <cell r="T155">
            <v>118.75</v>
          </cell>
          <cell r="U155">
            <v>0</v>
          </cell>
          <cell r="V155">
            <v>262.5</v>
          </cell>
          <cell r="W155">
            <v>262.5</v>
          </cell>
          <cell r="X155">
            <v>0</v>
          </cell>
          <cell r="Y155">
            <v>10.5</v>
          </cell>
          <cell r="Z155" t="str">
            <v>Roosevelt</v>
          </cell>
          <cell r="AA155" t="str">
            <v>Open Meadow</v>
          </cell>
          <cell r="AB155" t="str">
            <v>High</v>
          </cell>
        </row>
        <row r="156">
          <cell r="A156">
            <v>178352</v>
          </cell>
          <cell r="C156">
            <v>12.5</v>
          </cell>
          <cell r="D156">
            <v>312.5</v>
          </cell>
          <cell r="E156">
            <v>0</v>
          </cell>
          <cell r="F156">
            <v>1</v>
          </cell>
          <cell r="G156">
            <v>312.5</v>
          </cell>
          <cell r="H156">
            <v>12.5</v>
          </cell>
          <cell r="I156">
            <v>312.5</v>
          </cell>
          <cell r="J156">
            <v>312.5</v>
          </cell>
          <cell r="K156">
            <v>0</v>
          </cell>
          <cell r="L156">
            <v>625</v>
          </cell>
          <cell r="M156">
            <v>9.25</v>
          </cell>
          <cell r="N156">
            <v>231.25</v>
          </cell>
          <cell r="O156">
            <v>625</v>
          </cell>
          <cell r="P156">
            <v>0</v>
          </cell>
          <cell r="Q156">
            <v>856.25</v>
          </cell>
          <cell r="R156">
            <v>5.5</v>
          </cell>
          <cell r="S156">
            <v>137.5</v>
          </cell>
          <cell r="T156">
            <v>856.25</v>
          </cell>
          <cell r="U156">
            <v>0</v>
          </cell>
          <cell r="V156">
            <v>993.75</v>
          </cell>
          <cell r="W156">
            <v>993.75</v>
          </cell>
          <cell r="X156">
            <v>0</v>
          </cell>
          <cell r="Y156">
            <v>39.75</v>
          </cell>
          <cell r="Z156" t="str">
            <v>Roosevelt</v>
          </cell>
          <cell r="AA156" t="str">
            <v>Open Meadow</v>
          </cell>
          <cell r="AB156" t="str">
            <v>High</v>
          </cell>
        </row>
        <row r="157">
          <cell r="A157">
            <v>178357</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t="str">
            <v>Roosevelt</v>
          </cell>
          <cell r="AA157" t="str">
            <v>Open Meadow</v>
          </cell>
          <cell r="AB157" t="str">
            <v>High</v>
          </cell>
        </row>
        <row r="158">
          <cell r="A158">
            <v>178365</v>
          </cell>
          <cell r="C158">
            <v>8.5</v>
          </cell>
          <cell r="D158">
            <v>212.5</v>
          </cell>
          <cell r="E158">
            <v>0</v>
          </cell>
          <cell r="F158">
            <v>1</v>
          </cell>
          <cell r="G158">
            <v>212.5</v>
          </cell>
          <cell r="H158">
            <v>11.25</v>
          </cell>
          <cell r="I158">
            <v>281.25</v>
          </cell>
          <cell r="J158">
            <v>212.5</v>
          </cell>
          <cell r="K158">
            <v>0</v>
          </cell>
          <cell r="L158">
            <v>493.75</v>
          </cell>
          <cell r="M158">
            <v>8.25</v>
          </cell>
          <cell r="N158">
            <v>206.25</v>
          </cell>
          <cell r="O158">
            <v>493.75</v>
          </cell>
          <cell r="P158">
            <v>0</v>
          </cell>
          <cell r="Q158">
            <v>700</v>
          </cell>
          <cell r="R158">
            <v>7.25</v>
          </cell>
          <cell r="S158">
            <v>181.25</v>
          </cell>
          <cell r="T158">
            <v>700</v>
          </cell>
          <cell r="U158">
            <v>0</v>
          </cell>
          <cell r="V158">
            <v>881.25</v>
          </cell>
          <cell r="W158">
            <v>881.25</v>
          </cell>
          <cell r="X158">
            <v>0</v>
          </cell>
          <cell r="Y158">
            <v>35.25</v>
          </cell>
          <cell r="Z158" t="str">
            <v>Roosevelt</v>
          </cell>
          <cell r="AA158" t="str">
            <v>Open Meadow</v>
          </cell>
          <cell r="AB158" t="str">
            <v>High</v>
          </cell>
        </row>
        <row r="159">
          <cell r="A159">
            <v>178367</v>
          </cell>
          <cell r="C159">
            <v>6</v>
          </cell>
          <cell r="D159">
            <v>150</v>
          </cell>
          <cell r="E159">
            <v>0</v>
          </cell>
          <cell r="F159">
            <v>1</v>
          </cell>
          <cell r="G159">
            <v>150</v>
          </cell>
          <cell r="H159">
            <v>7.75</v>
          </cell>
          <cell r="I159">
            <v>193.75</v>
          </cell>
          <cell r="J159">
            <v>150</v>
          </cell>
          <cell r="K159">
            <v>0</v>
          </cell>
          <cell r="L159">
            <v>343.75</v>
          </cell>
          <cell r="M159">
            <v>4.5</v>
          </cell>
          <cell r="N159">
            <v>112.5</v>
          </cell>
          <cell r="O159">
            <v>343.75</v>
          </cell>
          <cell r="P159">
            <v>0</v>
          </cell>
          <cell r="Q159">
            <v>456.25</v>
          </cell>
          <cell r="R159">
            <v>5.25</v>
          </cell>
          <cell r="S159">
            <v>131.25</v>
          </cell>
          <cell r="T159">
            <v>456.25</v>
          </cell>
          <cell r="U159">
            <v>0</v>
          </cell>
          <cell r="V159">
            <v>587.5</v>
          </cell>
          <cell r="W159">
            <v>587.5</v>
          </cell>
          <cell r="X159">
            <v>0</v>
          </cell>
          <cell r="Y159">
            <v>23.5</v>
          </cell>
          <cell r="Z159" t="str">
            <v>Roosevelt</v>
          </cell>
          <cell r="AA159" t="str">
            <v>Open Meadow</v>
          </cell>
          <cell r="AB159" t="str">
            <v>High</v>
          </cell>
        </row>
        <row r="160">
          <cell r="A160">
            <v>178377</v>
          </cell>
          <cell r="C160">
            <v>2</v>
          </cell>
          <cell r="D160">
            <v>50</v>
          </cell>
          <cell r="E160">
            <v>0</v>
          </cell>
          <cell r="F160">
            <v>1</v>
          </cell>
          <cell r="G160">
            <v>50</v>
          </cell>
          <cell r="H160">
            <v>6</v>
          </cell>
          <cell r="I160">
            <v>150</v>
          </cell>
          <cell r="J160">
            <v>50</v>
          </cell>
          <cell r="K160">
            <v>0</v>
          </cell>
          <cell r="L160">
            <v>200</v>
          </cell>
          <cell r="M160">
            <v>1.5</v>
          </cell>
          <cell r="N160">
            <v>37.5</v>
          </cell>
          <cell r="O160">
            <v>200</v>
          </cell>
          <cell r="P160">
            <v>0</v>
          </cell>
          <cell r="Q160">
            <v>237.5</v>
          </cell>
          <cell r="R160">
            <v>12.75</v>
          </cell>
          <cell r="S160">
            <v>318.75</v>
          </cell>
          <cell r="T160">
            <v>237.5</v>
          </cell>
          <cell r="U160">
            <v>0</v>
          </cell>
          <cell r="V160">
            <v>556.25</v>
          </cell>
          <cell r="W160">
            <v>556.25</v>
          </cell>
          <cell r="X160">
            <v>0</v>
          </cell>
          <cell r="Y160">
            <v>22.25</v>
          </cell>
          <cell r="Z160" t="str">
            <v>Roosevelt</v>
          </cell>
          <cell r="AA160" t="str">
            <v>Open Meadow</v>
          </cell>
          <cell r="AB160" t="str">
            <v>High</v>
          </cell>
        </row>
        <row r="161">
          <cell r="A161">
            <v>178394</v>
          </cell>
          <cell r="C161">
            <v>0.5</v>
          </cell>
          <cell r="D161">
            <v>12.5</v>
          </cell>
          <cell r="E161">
            <v>0</v>
          </cell>
          <cell r="F161">
            <v>1</v>
          </cell>
          <cell r="G161">
            <v>12.5</v>
          </cell>
          <cell r="H161">
            <v>0.25</v>
          </cell>
          <cell r="I161">
            <v>6.25</v>
          </cell>
          <cell r="J161">
            <v>12.5</v>
          </cell>
          <cell r="K161">
            <v>0</v>
          </cell>
          <cell r="L161">
            <v>18.75</v>
          </cell>
          <cell r="M161">
            <v>0</v>
          </cell>
          <cell r="N161">
            <v>0</v>
          </cell>
          <cell r="O161">
            <v>18.75</v>
          </cell>
          <cell r="P161">
            <v>0</v>
          </cell>
          <cell r="Q161">
            <v>18.75</v>
          </cell>
          <cell r="R161">
            <v>0</v>
          </cell>
          <cell r="S161">
            <v>0</v>
          </cell>
          <cell r="T161">
            <v>18.75</v>
          </cell>
          <cell r="U161">
            <v>0</v>
          </cell>
          <cell r="V161">
            <v>18.75</v>
          </cell>
          <cell r="W161">
            <v>18.75</v>
          </cell>
          <cell r="X161">
            <v>0</v>
          </cell>
          <cell r="Y161">
            <v>0.75</v>
          </cell>
          <cell r="Z161" t="str">
            <v>Roosevelt</v>
          </cell>
          <cell r="AA161" t="str">
            <v>Open Meadow</v>
          </cell>
          <cell r="AB161" t="str">
            <v>High</v>
          </cell>
        </row>
        <row r="162">
          <cell r="A162">
            <v>178486</v>
          </cell>
          <cell r="C162">
            <v>10.5</v>
          </cell>
          <cell r="D162">
            <v>262.5</v>
          </cell>
          <cell r="E162">
            <v>0</v>
          </cell>
          <cell r="F162">
            <v>1</v>
          </cell>
          <cell r="G162">
            <v>262.5</v>
          </cell>
          <cell r="H162">
            <v>9.75</v>
          </cell>
          <cell r="I162">
            <v>243.75</v>
          </cell>
          <cell r="J162">
            <v>262.5</v>
          </cell>
          <cell r="K162">
            <v>0</v>
          </cell>
          <cell r="L162">
            <v>506.25</v>
          </cell>
          <cell r="M162">
            <v>4.5</v>
          </cell>
          <cell r="N162">
            <v>112.5</v>
          </cell>
          <cell r="O162">
            <v>506.25</v>
          </cell>
          <cell r="P162">
            <v>0</v>
          </cell>
          <cell r="Q162">
            <v>618.75</v>
          </cell>
          <cell r="R162">
            <v>3.5</v>
          </cell>
          <cell r="S162">
            <v>87.5</v>
          </cell>
          <cell r="T162">
            <v>618.75</v>
          </cell>
          <cell r="U162">
            <v>0</v>
          </cell>
          <cell r="V162">
            <v>706.25</v>
          </cell>
          <cell r="W162">
            <v>706.25</v>
          </cell>
          <cell r="X162">
            <v>0</v>
          </cell>
          <cell r="Y162">
            <v>28.25</v>
          </cell>
          <cell r="Z162" t="str">
            <v>Roosevelt</v>
          </cell>
          <cell r="AA162" t="str">
            <v>Open Meadow</v>
          </cell>
          <cell r="AB162" t="str">
            <v>High</v>
          </cell>
        </row>
        <row r="163">
          <cell r="A163">
            <v>178508</v>
          </cell>
          <cell r="C163">
            <v>7</v>
          </cell>
          <cell r="D163">
            <v>175</v>
          </cell>
          <cell r="E163">
            <v>0</v>
          </cell>
          <cell r="F163">
            <v>1</v>
          </cell>
          <cell r="G163">
            <v>175</v>
          </cell>
          <cell r="H163">
            <v>7.5</v>
          </cell>
          <cell r="I163">
            <v>187.5</v>
          </cell>
          <cell r="J163">
            <v>175</v>
          </cell>
          <cell r="K163">
            <v>0</v>
          </cell>
          <cell r="L163">
            <v>362.5</v>
          </cell>
          <cell r="M163">
            <v>5</v>
          </cell>
          <cell r="N163">
            <v>125</v>
          </cell>
          <cell r="O163">
            <v>362.5</v>
          </cell>
          <cell r="P163">
            <v>0</v>
          </cell>
          <cell r="Q163">
            <v>487.5</v>
          </cell>
          <cell r="R163">
            <v>4</v>
          </cell>
          <cell r="S163">
            <v>100</v>
          </cell>
          <cell r="T163">
            <v>487.5</v>
          </cell>
          <cell r="U163">
            <v>0</v>
          </cell>
          <cell r="V163">
            <v>587.5</v>
          </cell>
          <cell r="W163">
            <v>587.5</v>
          </cell>
          <cell r="X163">
            <v>0</v>
          </cell>
          <cell r="Y163">
            <v>23.5</v>
          </cell>
          <cell r="Z163" t="str">
            <v>Roosevelt</v>
          </cell>
          <cell r="AA163" t="str">
            <v>Open Meadow</v>
          </cell>
          <cell r="AB163" t="str">
            <v>High</v>
          </cell>
        </row>
        <row r="164">
          <cell r="A164">
            <v>178515</v>
          </cell>
          <cell r="C164">
            <v>16</v>
          </cell>
          <cell r="D164">
            <v>400</v>
          </cell>
          <cell r="E164">
            <v>0</v>
          </cell>
          <cell r="F164">
            <v>1</v>
          </cell>
          <cell r="G164">
            <v>400</v>
          </cell>
          <cell r="H164">
            <v>16</v>
          </cell>
          <cell r="I164">
            <v>400</v>
          </cell>
          <cell r="J164">
            <v>400</v>
          </cell>
          <cell r="K164">
            <v>0</v>
          </cell>
          <cell r="L164">
            <v>800</v>
          </cell>
          <cell r="M164">
            <v>15.75</v>
          </cell>
          <cell r="N164">
            <v>393.75</v>
          </cell>
          <cell r="O164">
            <v>800</v>
          </cell>
          <cell r="P164">
            <v>0</v>
          </cell>
          <cell r="Q164">
            <v>1193.75</v>
          </cell>
          <cell r="R164">
            <v>14.25</v>
          </cell>
          <cell r="S164">
            <v>356.25</v>
          </cell>
          <cell r="T164">
            <v>1193.75</v>
          </cell>
          <cell r="U164">
            <v>0</v>
          </cell>
          <cell r="V164">
            <v>1550</v>
          </cell>
          <cell r="W164">
            <v>1550</v>
          </cell>
          <cell r="X164">
            <v>0</v>
          </cell>
          <cell r="Y164">
            <v>62</v>
          </cell>
          <cell r="Z164" t="str">
            <v>Roosevelt</v>
          </cell>
          <cell r="AA164" t="str">
            <v>Open Meadow</v>
          </cell>
          <cell r="AB164" t="str">
            <v>High</v>
          </cell>
        </row>
        <row r="165">
          <cell r="A165">
            <v>178517</v>
          </cell>
          <cell r="C165">
            <v>6.5</v>
          </cell>
          <cell r="D165">
            <v>162.5</v>
          </cell>
          <cell r="E165">
            <v>0</v>
          </cell>
          <cell r="F165">
            <v>1</v>
          </cell>
          <cell r="G165">
            <v>162.5</v>
          </cell>
          <cell r="H165">
            <v>3</v>
          </cell>
          <cell r="I165">
            <v>75</v>
          </cell>
          <cell r="J165">
            <v>162.5</v>
          </cell>
          <cell r="K165">
            <v>0</v>
          </cell>
          <cell r="L165">
            <v>237.5</v>
          </cell>
          <cell r="M165">
            <v>0</v>
          </cell>
          <cell r="N165">
            <v>0</v>
          </cell>
          <cell r="O165">
            <v>237.5</v>
          </cell>
          <cell r="P165">
            <v>0</v>
          </cell>
          <cell r="Q165">
            <v>237.5</v>
          </cell>
          <cell r="R165">
            <v>9</v>
          </cell>
          <cell r="S165">
            <v>225</v>
          </cell>
          <cell r="T165">
            <v>237.5</v>
          </cell>
          <cell r="U165">
            <v>0</v>
          </cell>
          <cell r="V165">
            <v>462.5</v>
          </cell>
          <cell r="W165">
            <v>462.5</v>
          </cell>
          <cell r="X165">
            <v>0</v>
          </cell>
          <cell r="Y165">
            <v>18.5</v>
          </cell>
          <cell r="Z165" t="str">
            <v>Roosevelt</v>
          </cell>
          <cell r="AA165" t="str">
            <v>Open Meadow</v>
          </cell>
          <cell r="AB165" t="str">
            <v>High</v>
          </cell>
        </row>
        <row r="166">
          <cell r="A166">
            <v>178529</v>
          </cell>
          <cell r="C166">
            <v>10.5</v>
          </cell>
          <cell r="D166">
            <v>262.5</v>
          </cell>
          <cell r="E166">
            <v>0</v>
          </cell>
          <cell r="F166">
            <v>1</v>
          </cell>
          <cell r="G166">
            <v>262.5</v>
          </cell>
          <cell r="H166">
            <v>12.75</v>
          </cell>
          <cell r="I166">
            <v>318.75</v>
          </cell>
          <cell r="J166">
            <v>262.5</v>
          </cell>
          <cell r="K166">
            <v>0</v>
          </cell>
          <cell r="L166">
            <v>581.25</v>
          </cell>
          <cell r="M166">
            <v>5.5</v>
          </cell>
          <cell r="N166">
            <v>137.5</v>
          </cell>
          <cell r="O166">
            <v>581.25</v>
          </cell>
          <cell r="P166">
            <v>0</v>
          </cell>
          <cell r="Q166">
            <v>718.75</v>
          </cell>
          <cell r="R166">
            <v>9</v>
          </cell>
          <cell r="S166">
            <v>225</v>
          </cell>
          <cell r="T166">
            <v>718.75</v>
          </cell>
          <cell r="U166">
            <v>0</v>
          </cell>
          <cell r="V166">
            <v>943.75</v>
          </cell>
          <cell r="W166">
            <v>943.75</v>
          </cell>
          <cell r="X166">
            <v>0</v>
          </cell>
          <cell r="Y166">
            <v>37.75</v>
          </cell>
          <cell r="Z166" t="str">
            <v>Roosevelt</v>
          </cell>
          <cell r="AA166" t="str">
            <v>Open Meadow</v>
          </cell>
          <cell r="AB166" t="str">
            <v>High</v>
          </cell>
        </row>
        <row r="167">
          <cell r="A167">
            <v>178541</v>
          </cell>
          <cell r="C167">
            <v>14</v>
          </cell>
          <cell r="D167">
            <v>350</v>
          </cell>
          <cell r="E167">
            <v>0</v>
          </cell>
          <cell r="F167">
            <v>1</v>
          </cell>
          <cell r="G167">
            <v>350</v>
          </cell>
          <cell r="H167">
            <v>11</v>
          </cell>
          <cell r="I167">
            <v>275</v>
          </cell>
          <cell r="J167">
            <v>350</v>
          </cell>
          <cell r="K167">
            <v>0</v>
          </cell>
          <cell r="L167">
            <v>625</v>
          </cell>
          <cell r="M167">
            <v>9.75</v>
          </cell>
          <cell r="N167">
            <v>243.75</v>
          </cell>
          <cell r="O167">
            <v>625</v>
          </cell>
          <cell r="P167">
            <v>0</v>
          </cell>
          <cell r="Q167">
            <v>868.75</v>
          </cell>
          <cell r="R167">
            <v>11.75</v>
          </cell>
          <cell r="S167">
            <v>293.75</v>
          </cell>
          <cell r="T167">
            <v>868.75</v>
          </cell>
          <cell r="U167">
            <v>0</v>
          </cell>
          <cell r="V167">
            <v>1162.5</v>
          </cell>
          <cell r="W167">
            <v>1162.5</v>
          </cell>
          <cell r="X167">
            <v>0</v>
          </cell>
          <cell r="Y167">
            <v>46.5</v>
          </cell>
          <cell r="Z167" t="str">
            <v>Roosevelt</v>
          </cell>
          <cell r="AA167" t="str">
            <v>Open Meadow</v>
          </cell>
          <cell r="AB167" t="str">
            <v>High</v>
          </cell>
        </row>
        <row r="168">
          <cell r="A168">
            <v>178547</v>
          </cell>
          <cell r="C168">
            <v>7.5</v>
          </cell>
          <cell r="D168">
            <v>187.5</v>
          </cell>
          <cell r="E168">
            <v>0</v>
          </cell>
          <cell r="F168">
            <v>1</v>
          </cell>
          <cell r="G168">
            <v>187.5</v>
          </cell>
          <cell r="H168">
            <v>13.5</v>
          </cell>
          <cell r="I168">
            <v>337.5</v>
          </cell>
          <cell r="J168">
            <v>187.5</v>
          </cell>
          <cell r="K168">
            <v>0</v>
          </cell>
          <cell r="L168">
            <v>525</v>
          </cell>
          <cell r="M168">
            <v>3</v>
          </cell>
          <cell r="N168">
            <v>75</v>
          </cell>
          <cell r="O168">
            <v>525</v>
          </cell>
          <cell r="P168">
            <v>0</v>
          </cell>
          <cell r="Q168">
            <v>600</v>
          </cell>
          <cell r="R168">
            <v>7</v>
          </cell>
          <cell r="S168">
            <v>175</v>
          </cell>
          <cell r="T168">
            <v>600</v>
          </cell>
          <cell r="U168">
            <v>0</v>
          </cell>
          <cell r="V168">
            <v>775</v>
          </cell>
          <cell r="W168">
            <v>775</v>
          </cell>
          <cell r="X168">
            <v>0</v>
          </cell>
          <cell r="Y168">
            <v>31</v>
          </cell>
          <cell r="Z168" t="str">
            <v>Roosevelt</v>
          </cell>
          <cell r="AA168" t="str">
            <v>Open Meadow</v>
          </cell>
          <cell r="AB168" t="str">
            <v>High</v>
          </cell>
        </row>
        <row r="169">
          <cell r="A169">
            <v>178560</v>
          </cell>
          <cell r="C169">
            <v>8.5</v>
          </cell>
          <cell r="D169">
            <v>212.5</v>
          </cell>
          <cell r="E169">
            <v>0</v>
          </cell>
          <cell r="F169">
            <v>1</v>
          </cell>
          <cell r="G169">
            <v>212.5</v>
          </cell>
          <cell r="H169">
            <v>5.5</v>
          </cell>
          <cell r="I169">
            <v>137.5</v>
          </cell>
          <cell r="J169">
            <v>212.5</v>
          </cell>
          <cell r="K169">
            <v>0</v>
          </cell>
          <cell r="L169">
            <v>350</v>
          </cell>
          <cell r="M169">
            <v>2.75</v>
          </cell>
          <cell r="N169">
            <v>68.75</v>
          </cell>
          <cell r="O169">
            <v>350</v>
          </cell>
          <cell r="P169">
            <v>0</v>
          </cell>
          <cell r="Q169">
            <v>418.75</v>
          </cell>
          <cell r="R169">
            <v>8</v>
          </cell>
          <cell r="S169">
            <v>200</v>
          </cell>
          <cell r="T169">
            <v>418.75</v>
          </cell>
          <cell r="U169">
            <v>0</v>
          </cell>
          <cell r="V169">
            <v>618.75</v>
          </cell>
          <cell r="W169">
            <v>618.75</v>
          </cell>
          <cell r="X169">
            <v>0</v>
          </cell>
          <cell r="Y169">
            <v>24.75</v>
          </cell>
          <cell r="Z169" t="str">
            <v>Roosevelt</v>
          </cell>
          <cell r="AA169" t="str">
            <v>Open Meadow</v>
          </cell>
          <cell r="AB169" t="str">
            <v>High</v>
          </cell>
        </row>
        <row r="170">
          <cell r="A170">
            <v>178561</v>
          </cell>
          <cell r="C170">
            <v>6.5</v>
          </cell>
          <cell r="D170">
            <v>162.5</v>
          </cell>
          <cell r="E170">
            <v>0</v>
          </cell>
          <cell r="F170">
            <v>1</v>
          </cell>
          <cell r="G170">
            <v>162.5</v>
          </cell>
          <cell r="H170">
            <v>3.5</v>
          </cell>
          <cell r="I170">
            <v>87.5</v>
          </cell>
          <cell r="J170">
            <v>162.5</v>
          </cell>
          <cell r="K170">
            <v>0</v>
          </cell>
          <cell r="L170">
            <v>250</v>
          </cell>
          <cell r="M170">
            <v>3</v>
          </cell>
          <cell r="N170">
            <v>75</v>
          </cell>
          <cell r="O170">
            <v>250</v>
          </cell>
          <cell r="P170">
            <v>0</v>
          </cell>
          <cell r="Q170">
            <v>325</v>
          </cell>
          <cell r="R170">
            <v>8</v>
          </cell>
          <cell r="S170">
            <v>200</v>
          </cell>
          <cell r="T170">
            <v>325</v>
          </cell>
          <cell r="U170">
            <v>0</v>
          </cell>
          <cell r="V170">
            <v>525</v>
          </cell>
          <cell r="W170">
            <v>525</v>
          </cell>
          <cell r="X170">
            <v>0</v>
          </cell>
          <cell r="Y170">
            <v>21</v>
          </cell>
          <cell r="Z170" t="str">
            <v>Roosevelt</v>
          </cell>
          <cell r="AA170" t="str">
            <v>Open Meadow</v>
          </cell>
          <cell r="AB170" t="str">
            <v>High</v>
          </cell>
        </row>
        <row r="171">
          <cell r="A171">
            <v>178584</v>
          </cell>
          <cell r="C171">
            <v>11.5</v>
          </cell>
          <cell r="D171">
            <v>287.5</v>
          </cell>
          <cell r="E171">
            <v>0</v>
          </cell>
          <cell r="F171">
            <v>1</v>
          </cell>
          <cell r="G171">
            <v>287.5</v>
          </cell>
          <cell r="H171">
            <v>15.5</v>
          </cell>
          <cell r="I171">
            <v>387.5</v>
          </cell>
          <cell r="J171">
            <v>287.5</v>
          </cell>
          <cell r="K171">
            <v>0</v>
          </cell>
          <cell r="L171">
            <v>675</v>
          </cell>
          <cell r="M171">
            <v>7.25</v>
          </cell>
          <cell r="N171">
            <v>181.25</v>
          </cell>
          <cell r="O171">
            <v>675</v>
          </cell>
          <cell r="P171">
            <v>0</v>
          </cell>
          <cell r="Q171">
            <v>856.25</v>
          </cell>
          <cell r="R171">
            <v>10</v>
          </cell>
          <cell r="S171">
            <v>250</v>
          </cell>
          <cell r="T171">
            <v>856.25</v>
          </cell>
          <cell r="U171">
            <v>0</v>
          </cell>
          <cell r="V171">
            <v>1106.25</v>
          </cell>
          <cell r="W171">
            <v>1106.25</v>
          </cell>
          <cell r="X171">
            <v>0</v>
          </cell>
          <cell r="Y171">
            <v>44.25</v>
          </cell>
          <cell r="Z171" t="str">
            <v>Roosevelt</v>
          </cell>
          <cell r="AA171" t="str">
            <v>Open Meadow</v>
          </cell>
          <cell r="AB171" t="str">
            <v>High</v>
          </cell>
        </row>
        <row r="172">
          <cell r="A172">
            <v>178594</v>
          </cell>
          <cell r="C172">
            <v>11</v>
          </cell>
          <cell r="D172">
            <v>275</v>
          </cell>
          <cell r="E172">
            <v>0</v>
          </cell>
          <cell r="F172">
            <v>1</v>
          </cell>
          <cell r="G172">
            <v>275</v>
          </cell>
          <cell r="H172">
            <v>10.5</v>
          </cell>
          <cell r="I172">
            <v>262.5</v>
          </cell>
          <cell r="J172">
            <v>275</v>
          </cell>
          <cell r="K172">
            <v>0</v>
          </cell>
          <cell r="L172">
            <v>537.5</v>
          </cell>
          <cell r="M172">
            <v>9</v>
          </cell>
          <cell r="N172">
            <v>225</v>
          </cell>
          <cell r="O172">
            <v>537.5</v>
          </cell>
          <cell r="P172">
            <v>0</v>
          </cell>
          <cell r="Q172">
            <v>762.5</v>
          </cell>
          <cell r="R172">
            <v>12.5</v>
          </cell>
          <cell r="S172">
            <v>312.5</v>
          </cell>
          <cell r="T172">
            <v>762.5</v>
          </cell>
          <cell r="U172">
            <v>0</v>
          </cell>
          <cell r="V172">
            <v>1075</v>
          </cell>
          <cell r="W172">
            <v>1075</v>
          </cell>
          <cell r="X172">
            <v>0</v>
          </cell>
          <cell r="Y172">
            <v>43</v>
          </cell>
          <cell r="Z172" t="str">
            <v>Roosevelt</v>
          </cell>
          <cell r="AA172" t="str">
            <v>Open Meadow</v>
          </cell>
          <cell r="AB172" t="str">
            <v>High</v>
          </cell>
        </row>
        <row r="173">
          <cell r="A173">
            <v>178598</v>
          </cell>
          <cell r="C173">
            <v>4</v>
          </cell>
          <cell r="D173">
            <v>100</v>
          </cell>
          <cell r="E173">
            <v>0</v>
          </cell>
          <cell r="F173">
            <v>1</v>
          </cell>
          <cell r="G173">
            <v>100</v>
          </cell>
          <cell r="H173">
            <v>5</v>
          </cell>
          <cell r="I173">
            <v>125</v>
          </cell>
          <cell r="J173">
            <v>100</v>
          </cell>
          <cell r="K173">
            <v>0</v>
          </cell>
          <cell r="L173">
            <v>225</v>
          </cell>
          <cell r="M173">
            <v>3.25</v>
          </cell>
          <cell r="N173">
            <v>81.25</v>
          </cell>
          <cell r="O173">
            <v>225</v>
          </cell>
          <cell r="P173">
            <v>0</v>
          </cell>
          <cell r="Q173">
            <v>306.25</v>
          </cell>
          <cell r="R173">
            <v>4.75</v>
          </cell>
          <cell r="S173">
            <v>118.75</v>
          </cell>
          <cell r="T173">
            <v>306.25</v>
          </cell>
          <cell r="U173">
            <v>0</v>
          </cell>
          <cell r="V173">
            <v>425</v>
          </cell>
          <cell r="W173">
            <v>425</v>
          </cell>
          <cell r="X173">
            <v>0</v>
          </cell>
          <cell r="Y173">
            <v>17</v>
          </cell>
          <cell r="Z173" t="str">
            <v>Roosevelt</v>
          </cell>
          <cell r="AA173" t="str">
            <v>Open Meadow</v>
          </cell>
          <cell r="AB173" t="str">
            <v>High</v>
          </cell>
        </row>
        <row r="174">
          <cell r="A174">
            <v>178609</v>
          </cell>
          <cell r="C174">
            <v>9</v>
          </cell>
          <cell r="D174">
            <v>225</v>
          </cell>
          <cell r="E174">
            <v>0</v>
          </cell>
          <cell r="F174">
            <v>1</v>
          </cell>
          <cell r="G174">
            <v>225</v>
          </cell>
          <cell r="H174">
            <v>6.5</v>
          </cell>
          <cell r="I174">
            <v>162.5</v>
          </cell>
          <cell r="J174">
            <v>225</v>
          </cell>
          <cell r="K174">
            <v>0</v>
          </cell>
          <cell r="L174">
            <v>387.5</v>
          </cell>
          <cell r="M174">
            <v>5</v>
          </cell>
          <cell r="N174">
            <v>125</v>
          </cell>
          <cell r="O174">
            <v>387.5</v>
          </cell>
          <cell r="P174">
            <v>0</v>
          </cell>
          <cell r="Q174">
            <v>512.5</v>
          </cell>
          <cell r="R174">
            <v>4</v>
          </cell>
          <cell r="S174">
            <v>100</v>
          </cell>
          <cell r="T174">
            <v>512.5</v>
          </cell>
          <cell r="U174">
            <v>0</v>
          </cell>
          <cell r="V174">
            <v>612.5</v>
          </cell>
          <cell r="W174">
            <v>612.5</v>
          </cell>
          <cell r="X174">
            <v>0</v>
          </cell>
          <cell r="Y174">
            <v>24.5</v>
          </cell>
          <cell r="Z174" t="str">
            <v>Roosevelt</v>
          </cell>
          <cell r="AA174" t="str">
            <v>Open Meadow</v>
          </cell>
          <cell r="AB174" t="str">
            <v>High</v>
          </cell>
        </row>
        <row r="175">
          <cell r="A175">
            <v>178616</v>
          </cell>
          <cell r="C175">
            <v>2.5</v>
          </cell>
          <cell r="D175">
            <v>62.5</v>
          </cell>
          <cell r="E175">
            <v>0</v>
          </cell>
          <cell r="F175">
            <v>1</v>
          </cell>
          <cell r="G175">
            <v>62.5</v>
          </cell>
          <cell r="H175">
            <v>2.5</v>
          </cell>
          <cell r="I175">
            <v>62.5</v>
          </cell>
          <cell r="J175">
            <v>62.5</v>
          </cell>
          <cell r="K175">
            <v>0</v>
          </cell>
          <cell r="L175">
            <v>125</v>
          </cell>
          <cell r="M175">
            <v>0</v>
          </cell>
          <cell r="N175">
            <v>0</v>
          </cell>
          <cell r="O175">
            <v>125</v>
          </cell>
          <cell r="P175">
            <v>0</v>
          </cell>
          <cell r="Q175">
            <v>125</v>
          </cell>
          <cell r="R175">
            <v>0</v>
          </cell>
          <cell r="S175">
            <v>0</v>
          </cell>
          <cell r="T175">
            <v>125</v>
          </cell>
          <cell r="U175">
            <v>0</v>
          </cell>
          <cell r="V175">
            <v>125</v>
          </cell>
          <cell r="W175">
            <v>125</v>
          </cell>
          <cell r="X175">
            <v>0</v>
          </cell>
          <cell r="Y175">
            <v>5</v>
          </cell>
          <cell r="Z175" t="str">
            <v>Roosevelt</v>
          </cell>
          <cell r="AA175" t="str">
            <v>Open Meadow</v>
          </cell>
          <cell r="AB175" t="str">
            <v>High</v>
          </cell>
        </row>
        <row r="176">
          <cell r="A176">
            <v>178618</v>
          </cell>
          <cell r="C176">
            <v>2.5</v>
          </cell>
          <cell r="D176">
            <v>62.5</v>
          </cell>
          <cell r="E176">
            <v>0</v>
          </cell>
          <cell r="F176">
            <v>1</v>
          </cell>
          <cell r="G176">
            <v>62.5</v>
          </cell>
          <cell r="H176">
            <v>5</v>
          </cell>
          <cell r="I176">
            <v>125</v>
          </cell>
          <cell r="J176">
            <v>62.5</v>
          </cell>
          <cell r="K176">
            <v>0</v>
          </cell>
          <cell r="L176">
            <v>187.5</v>
          </cell>
          <cell r="M176">
            <v>1</v>
          </cell>
          <cell r="N176">
            <v>25</v>
          </cell>
          <cell r="O176">
            <v>187.5</v>
          </cell>
          <cell r="P176">
            <v>0</v>
          </cell>
          <cell r="Q176">
            <v>212.5</v>
          </cell>
          <cell r="R176">
            <v>0</v>
          </cell>
          <cell r="S176">
            <v>0</v>
          </cell>
          <cell r="T176">
            <v>212.5</v>
          </cell>
          <cell r="U176">
            <v>0</v>
          </cell>
          <cell r="V176">
            <v>212.5</v>
          </cell>
          <cell r="W176">
            <v>212.5</v>
          </cell>
          <cell r="X176">
            <v>0</v>
          </cell>
          <cell r="Y176">
            <v>8.5</v>
          </cell>
          <cell r="Z176" t="str">
            <v>Roosevelt</v>
          </cell>
          <cell r="AA176" t="str">
            <v>Open Meadow</v>
          </cell>
          <cell r="AB176" t="str">
            <v>High</v>
          </cell>
        </row>
        <row r="177">
          <cell r="A177">
            <v>178620</v>
          </cell>
          <cell r="C177">
            <v>13.75</v>
          </cell>
          <cell r="D177">
            <v>343.75</v>
          </cell>
          <cell r="E177">
            <v>0</v>
          </cell>
          <cell r="F177">
            <v>1</v>
          </cell>
          <cell r="G177">
            <v>343.75</v>
          </cell>
          <cell r="H177">
            <v>5.75</v>
          </cell>
          <cell r="I177">
            <v>143.75</v>
          </cell>
          <cell r="J177">
            <v>343.75</v>
          </cell>
          <cell r="K177">
            <v>0</v>
          </cell>
          <cell r="L177">
            <v>487.5</v>
          </cell>
          <cell r="M177">
            <v>0</v>
          </cell>
          <cell r="N177">
            <v>0</v>
          </cell>
          <cell r="O177">
            <v>487.5</v>
          </cell>
          <cell r="P177">
            <v>0</v>
          </cell>
          <cell r="Q177">
            <v>487.5</v>
          </cell>
          <cell r="R177">
            <v>5.25</v>
          </cell>
          <cell r="S177">
            <v>131.25</v>
          </cell>
          <cell r="T177">
            <v>487.5</v>
          </cell>
          <cell r="U177">
            <v>0</v>
          </cell>
          <cell r="V177">
            <v>618.75</v>
          </cell>
          <cell r="W177">
            <v>618.75</v>
          </cell>
          <cell r="X177">
            <v>0</v>
          </cell>
          <cell r="Y177">
            <v>24.75</v>
          </cell>
          <cell r="Z177" t="str">
            <v>Roosevelt</v>
          </cell>
          <cell r="AA177" t="str">
            <v>Open Meadow</v>
          </cell>
          <cell r="AB177" t="str">
            <v>High</v>
          </cell>
        </row>
        <row r="178">
          <cell r="A178">
            <v>178633</v>
          </cell>
          <cell r="C178">
            <v>10</v>
          </cell>
          <cell r="D178">
            <v>250</v>
          </cell>
          <cell r="E178">
            <v>0</v>
          </cell>
          <cell r="F178">
            <v>1</v>
          </cell>
          <cell r="G178">
            <v>250</v>
          </cell>
          <cell r="H178">
            <v>15.75</v>
          </cell>
          <cell r="I178">
            <v>393.75</v>
          </cell>
          <cell r="J178">
            <v>250</v>
          </cell>
          <cell r="K178">
            <v>0</v>
          </cell>
          <cell r="L178">
            <v>643.75</v>
          </cell>
          <cell r="M178">
            <v>4</v>
          </cell>
          <cell r="N178">
            <v>100</v>
          </cell>
          <cell r="O178">
            <v>643.75</v>
          </cell>
          <cell r="P178">
            <v>0</v>
          </cell>
          <cell r="Q178">
            <v>743.75</v>
          </cell>
          <cell r="R178">
            <v>10</v>
          </cell>
          <cell r="S178">
            <v>250</v>
          </cell>
          <cell r="T178">
            <v>743.75</v>
          </cell>
          <cell r="U178">
            <v>0</v>
          </cell>
          <cell r="V178">
            <v>993.75</v>
          </cell>
          <cell r="W178">
            <v>993.75</v>
          </cell>
          <cell r="X178">
            <v>0</v>
          </cell>
          <cell r="Y178">
            <v>39.75</v>
          </cell>
          <cell r="Z178" t="str">
            <v>Roosevelt</v>
          </cell>
          <cell r="AA178" t="str">
            <v>Open Meadow</v>
          </cell>
          <cell r="AB178" t="str">
            <v>High</v>
          </cell>
        </row>
        <row r="179">
          <cell r="A179">
            <v>178653</v>
          </cell>
          <cell r="C179">
            <v>6</v>
          </cell>
          <cell r="D179">
            <v>150</v>
          </cell>
          <cell r="E179">
            <v>0</v>
          </cell>
          <cell r="F179">
            <v>1</v>
          </cell>
          <cell r="G179">
            <v>150</v>
          </cell>
          <cell r="H179">
            <v>10.75</v>
          </cell>
          <cell r="I179">
            <v>268.75</v>
          </cell>
          <cell r="J179">
            <v>150</v>
          </cell>
          <cell r="K179">
            <v>0</v>
          </cell>
          <cell r="L179">
            <v>418.75</v>
          </cell>
          <cell r="M179">
            <v>5.25</v>
          </cell>
          <cell r="N179">
            <v>131.25</v>
          </cell>
          <cell r="O179">
            <v>418.75</v>
          </cell>
          <cell r="P179">
            <v>0</v>
          </cell>
          <cell r="Q179">
            <v>550</v>
          </cell>
          <cell r="R179">
            <v>10.5</v>
          </cell>
          <cell r="S179">
            <v>262.5</v>
          </cell>
          <cell r="T179">
            <v>550</v>
          </cell>
          <cell r="U179">
            <v>0</v>
          </cell>
          <cell r="V179">
            <v>812.5</v>
          </cell>
          <cell r="W179">
            <v>812.5</v>
          </cell>
          <cell r="X179">
            <v>0</v>
          </cell>
          <cell r="Y179">
            <v>32.5</v>
          </cell>
          <cell r="Z179" t="str">
            <v>Roosevelt</v>
          </cell>
          <cell r="AA179" t="str">
            <v>Open Meadow</v>
          </cell>
          <cell r="AB179" t="str">
            <v>High</v>
          </cell>
        </row>
        <row r="180">
          <cell r="A180">
            <v>178669</v>
          </cell>
          <cell r="C180">
            <v>6.5</v>
          </cell>
          <cell r="D180">
            <v>162.5</v>
          </cell>
          <cell r="E180">
            <v>0</v>
          </cell>
          <cell r="F180">
            <v>1</v>
          </cell>
          <cell r="G180">
            <v>162.5</v>
          </cell>
          <cell r="H180">
            <v>11.75</v>
          </cell>
          <cell r="I180">
            <v>293.75</v>
          </cell>
          <cell r="J180">
            <v>162.5</v>
          </cell>
          <cell r="K180">
            <v>0</v>
          </cell>
          <cell r="L180">
            <v>456.25</v>
          </cell>
          <cell r="M180">
            <v>5</v>
          </cell>
          <cell r="N180">
            <v>125</v>
          </cell>
          <cell r="O180">
            <v>456.25</v>
          </cell>
          <cell r="P180">
            <v>0</v>
          </cell>
          <cell r="Q180">
            <v>581.25</v>
          </cell>
          <cell r="R180">
            <v>5.25</v>
          </cell>
          <cell r="S180">
            <v>131.25</v>
          </cell>
          <cell r="T180">
            <v>581.25</v>
          </cell>
          <cell r="U180">
            <v>0</v>
          </cell>
          <cell r="V180">
            <v>712.5</v>
          </cell>
          <cell r="W180">
            <v>712.5</v>
          </cell>
          <cell r="X180">
            <v>0</v>
          </cell>
          <cell r="Y180">
            <v>28.5</v>
          </cell>
          <cell r="Z180" t="str">
            <v>Roosevelt</v>
          </cell>
          <cell r="AA180" t="str">
            <v>Open Meadow</v>
          </cell>
          <cell r="AB180" t="str">
            <v>High</v>
          </cell>
        </row>
        <row r="181">
          <cell r="A181">
            <v>178695</v>
          </cell>
          <cell r="C181">
            <v>9.5</v>
          </cell>
          <cell r="D181">
            <v>237.5</v>
          </cell>
          <cell r="E181">
            <v>0</v>
          </cell>
          <cell r="F181">
            <v>1</v>
          </cell>
          <cell r="G181">
            <v>237.5</v>
          </cell>
          <cell r="H181">
            <v>5.25</v>
          </cell>
          <cell r="I181">
            <v>131.25</v>
          </cell>
          <cell r="J181">
            <v>237.5</v>
          </cell>
          <cell r="K181">
            <v>0</v>
          </cell>
          <cell r="L181">
            <v>368.75</v>
          </cell>
          <cell r="M181">
            <v>3</v>
          </cell>
          <cell r="N181">
            <v>75</v>
          </cell>
          <cell r="O181">
            <v>368.75</v>
          </cell>
          <cell r="P181">
            <v>0</v>
          </cell>
          <cell r="Q181">
            <v>443.75</v>
          </cell>
          <cell r="R181">
            <v>6</v>
          </cell>
          <cell r="S181">
            <v>150</v>
          </cell>
          <cell r="T181">
            <v>443.75</v>
          </cell>
          <cell r="U181">
            <v>0</v>
          </cell>
          <cell r="V181">
            <v>593.75</v>
          </cell>
          <cell r="W181">
            <v>593.75</v>
          </cell>
          <cell r="X181">
            <v>0</v>
          </cell>
          <cell r="Y181">
            <v>23.75</v>
          </cell>
          <cell r="Z181" t="str">
            <v>Roosevelt</v>
          </cell>
          <cell r="AA181" t="str">
            <v>Open Meadow</v>
          </cell>
          <cell r="AB181" t="str">
            <v>High</v>
          </cell>
        </row>
        <row r="182">
          <cell r="A182">
            <v>180783</v>
          </cell>
          <cell r="C182">
            <v>0</v>
          </cell>
          <cell r="D182">
            <v>0</v>
          </cell>
          <cell r="E182">
            <v>0</v>
          </cell>
          <cell r="F182">
            <v>0</v>
          </cell>
          <cell r="G182">
            <v>0</v>
          </cell>
          <cell r="H182">
            <v>0</v>
          </cell>
          <cell r="I182">
            <v>0</v>
          </cell>
          <cell r="J182">
            <v>0</v>
          </cell>
          <cell r="K182">
            <v>0</v>
          </cell>
          <cell r="L182">
            <v>0</v>
          </cell>
          <cell r="M182">
            <v>6</v>
          </cell>
          <cell r="N182">
            <v>150</v>
          </cell>
          <cell r="O182">
            <v>0</v>
          </cell>
          <cell r="P182">
            <v>1</v>
          </cell>
          <cell r="Q182">
            <v>150</v>
          </cell>
          <cell r="R182">
            <v>9.75</v>
          </cell>
          <cell r="S182">
            <v>243.75</v>
          </cell>
          <cell r="T182">
            <v>150</v>
          </cell>
          <cell r="U182">
            <v>0</v>
          </cell>
          <cell r="V182">
            <v>393.75</v>
          </cell>
          <cell r="W182">
            <v>393.75</v>
          </cell>
          <cell r="X182">
            <v>0</v>
          </cell>
          <cell r="Y182">
            <v>15.75</v>
          </cell>
          <cell r="Z182" t="str">
            <v>Roosevelt</v>
          </cell>
          <cell r="AA182" t="str">
            <v>Open Meadow</v>
          </cell>
          <cell r="AB182" t="str">
            <v>High</v>
          </cell>
        </row>
        <row r="183">
          <cell r="A183">
            <v>180817</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3.5</v>
          </cell>
          <cell r="S183">
            <v>87.5</v>
          </cell>
          <cell r="T183">
            <v>0</v>
          </cell>
          <cell r="U183">
            <v>1</v>
          </cell>
          <cell r="V183">
            <v>87.5</v>
          </cell>
          <cell r="W183">
            <v>87.5</v>
          </cell>
          <cell r="X183">
            <v>0</v>
          </cell>
          <cell r="Y183">
            <v>3.5</v>
          </cell>
          <cell r="Z183" t="str">
            <v>Roosevelt</v>
          </cell>
          <cell r="AA183" t="str">
            <v>Open Meadow</v>
          </cell>
          <cell r="AB183" t="str">
            <v>High</v>
          </cell>
        </row>
        <row r="184">
          <cell r="A184">
            <v>180926</v>
          </cell>
          <cell r="C184">
            <v>1.5</v>
          </cell>
          <cell r="D184">
            <v>37.5</v>
          </cell>
          <cell r="E184">
            <v>0</v>
          </cell>
          <cell r="F184">
            <v>1</v>
          </cell>
          <cell r="G184">
            <v>37.5</v>
          </cell>
          <cell r="H184">
            <v>2</v>
          </cell>
          <cell r="I184">
            <v>50</v>
          </cell>
          <cell r="J184">
            <v>37.5</v>
          </cell>
          <cell r="K184">
            <v>0</v>
          </cell>
          <cell r="L184">
            <v>87.5</v>
          </cell>
          <cell r="M184">
            <v>1.75</v>
          </cell>
          <cell r="N184">
            <v>43.75</v>
          </cell>
          <cell r="O184">
            <v>87.5</v>
          </cell>
          <cell r="P184">
            <v>0</v>
          </cell>
          <cell r="Q184">
            <v>131.25</v>
          </cell>
          <cell r="R184">
            <v>6.75</v>
          </cell>
          <cell r="S184">
            <v>168.75</v>
          </cell>
          <cell r="T184">
            <v>131.25</v>
          </cell>
          <cell r="U184">
            <v>0</v>
          </cell>
          <cell r="V184">
            <v>300</v>
          </cell>
          <cell r="W184">
            <v>300</v>
          </cell>
          <cell r="X184">
            <v>0</v>
          </cell>
          <cell r="Y184">
            <v>12</v>
          </cell>
          <cell r="Z184" t="str">
            <v>Roosevelt</v>
          </cell>
          <cell r="AA184" t="str">
            <v>Open Meadow</v>
          </cell>
          <cell r="AB184" t="str">
            <v>High</v>
          </cell>
        </row>
        <row r="185">
          <cell r="A185">
            <v>180970</v>
          </cell>
          <cell r="C185">
            <v>0</v>
          </cell>
          <cell r="D185">
            <v>0</v>
          </cell>
          <cell r="E185">
            <v>0</v>
          </cell>
          <cell r="F185">
            <v>0</v>
          </cell>
          <cell r="G185">
            <v>0</v>
          </cell>
          <cell r="H185">
            <v>0</v>
          </cell>
          <cell r="I185">
            <v>0</v>
          </cell>
          <cell r="J185">
            <v>0</v>
          </cell>
          <cell r="K185">
            <v>0</v>
          </cell>
          <cell r="L185">
            <v>0</v>
          </cell>
          <cell r="M185">
            <v>1.75</v>
          </cell>
          <cell r="N185">
            <v>43.75</v>
          </cell>
          <cell r="O185">
            <v>0</v>
          </cell>
          <cell r="P185">
            <v>1</v>
          </cell>
          <cell r="Q185">
            <v>43.75</v>
          </cell>
          <cell r="R185">
            <v>1</v>
          </cell>
          <cell r="S185">
            <v>25</v>
          </cell>
          <cell r="T185">
            <v>43.75</v>
          </cell>
          <cell r="U185">
            <v>0</v>
          </cell>
          <cell r="V185">
            <v>68.75</v>
          </cell>
          <cell r="W185">
            <v>68.75</v>
          </cell>
          <cell r="X185">
            <v>0</v>
          </cell>
          <cell r="Y185">
            <v>2.75</v>
          </cell>
          <cell r="Z185" t="str">
            <v>Roosevelt</v>
          </cell>
          <cell r="AA185" t="str">
            <v>Open Meadow</v>
          </cell>
          <cell r="AB185" t="str">
            <v>High</v>
          </cell>
        </row>
        <row r="186">
          <cell r="A186">
            <v>181078</v>
          </cell>
          <cell r="C186">
            <v>0.5</v>
          </cell>
          <cell r="D186">
            <v>12.5</v>
          </cell>
          <cell r="E186">
            <v>0</v>
          </cell>
          <cell r="F186">
            <v>1</v>
          </cell>
          <cell r="G186">
            <v>12.5</v>
          </cell>
          <cell r="H186">
            <v>3.5</v>
          </cell>
          <cell r="I186">
            <v>87.5</v>
          </cell>
          <cell r="J186">
            <v>12.5</v>
          </cell>
          <cell r="K186">
            <v>0</v>
          </cell>
          <cell r="L186">
            <v>100</v>
          </cell>
          <cell r="M186">
            <v>1</v>
          </cell>
          <cell r="N186">
            <v>25</v>
          </cell>
          <cell r="O186">
            <v>100</v>
          </cell>
          <cell r="P186">
            <v>0</v>
          </cell>
          <cell r="Q186">
            <v>125</v>
          </cell>
          <cell r="R186">
            <v>2</v>
          </cell>
          <cell r="S186">
            <v>50</v>
          </cell>
          <cell r="T186">
            <v>125</v>
          </cell>
          <cell r="U186">
            <v>0</v>
          </cell>
          <cell r="V186">
            <v>175</v>
          </cell>
          <cell r="W186">
            <v>175</v>
          </cell>
          <cell r="X186">
            <v>0</v>
          </cell>
          <cell r="Y186">
            <v>7</v>
          </cell>
          <cell r="Z186" t="str">
            <v>Roosevelt</v>
          </cell>
          <cell r="AA186" t="str">
            <v>Open Meadow</v>
          </cell>
          <cell r="AB186" t="str">
            <v>High</v>
          </cell>
        </row>
        <row r="187">
          <cell r="A187">
            <v>181094</v>
          </cell>
          <cell r="C187">
            <v>5</v>
          </cell>
          <cell r="D187">
            <v>125</v>
          </cell>
          <cell r="E187">
            <v>0</v>
          </cell>
          <cell r="F187">
            <v>1</v>
          </cell>
          <cell r="G187">
            <v>125</v>
          </cell>
          <cell r="H187">
            <v>9.5</v>
          </cell>
          <cell r="I187">
            <v>237.5</v>
          </cell>
          <cell r="J187">
            <v>125</v>
          </cell>
          <cell r="K187">
            <v>0</v>
          </cell>
          <cell r="L187">
            <v>362.5</v>
          </cell>
          <cell r="M187">
            <v>2.25</v>
          </cell>
          <cell r="N187">
            <v>56.25</v>
          </cell>
          <cell r="O187">
            <v>362.5</v>
          </cell>
          <cell r="P187">
            <v>0</v>
          </cell>
          <cell r="Q187">
            <v>418.75</v>
          </cell>
          <cell r="R187">
            <v>7</v>
          </cell>
          <cell r="S187">
            <v>175</v>
          </cell>
          <cell r="T187">
            <v>418.75</v>
          </cell>
          <cell r="U187">
            <v>0</v>
          </cell>
          <cell r="V187">
            <v>593.75</v>
          </cell>
          <cell r="W187">
            <v>593.75</v>
          </cell>
          <cell r="X187">
            <v>0</v>
          </cell>
          <cell r="Y187">
            <v>23.75</v>
          </cell>
          <cell r="Z187" t="str">
            <v>Roosevelt</v>
          </cell>
          <cell r="AA187" t="str">
            <v>Open Meadow</v>
          </cell>
          <cell r="AB187" t="str">
            <v>High</v>
          </cell>
        </row>
        <row r="188">
          <cell r="A188">
            <v>181163</v>
          </cell>
          <cell r="C188">
            <v>5</v>
          </cell>
          <cell r="D188">
            <v>125</v>
          </cell>
          <cell r="E188">
            <v>0</v>
          </cell>
          <cell r="F188">
            <v>1</v>
          </cell>
          <cell r="G188">
            <v>125</v>
          </cell>
          <cell r="H188">
            <v>5</v>
          </cell>
          <cell r="I188">
            <v>125</v>
          </cell>
          <cell r="J188">
            <v>125</v>
          </cell>
          <cell r="K188">
            <v>0</v>
          </cell>
          <cell r="L188">
            <v>250</v>
          </cell>
          <cell r="M188">
            <v>4.75</v>
          </cell>
          <cell r="N188">
            <v>118.75</v>
          </cell>
          <cell r="O188">
            <v>250</v>
          </cell>
          <cell r="P188">
            <v>0</v>
          </cell>
          <cell r="Q188">
            <v>368.75</v>
          </cell>
          <cell r="R188">
            <v>2</v>
          </cell>
          <cell r="S188">
            <v>50</v>
          </cell>
          <cell r="T188">
            <v>368.75</v>
          </cell>
          <cell r="U188">
            <v>0</v>
          </cell>
          <cell r="V188">
            <v>418.75</v>
          </cell>
          <cell r="W188">
            <v>418.75</v>
          </cell>
          <cell r="X188">
            <v>0</v>
          </cell>
          <cell r="Y188">
            <v>16.75</v>
          </cell>
          <cell r="Z188" t="str">
            <v>Roosevelt</v>
          </cell>
          <cell r="AA188" t="str">
            <v>Open Meadow</v>
          </cell>
          <cell r="AB188" t="str">
            <v>High</v>
          </cell>
        </row>
        <row r="189">
          <cell r="A189">
            <v>181168</v>
          </cell>
          <cell r="C189">
            <v>7</v>
          </cell>
          <cell r="D189">
            <v>175</v>
          </cell>
          <cell r="E189">
            <v>0</v>
          </cell>
          <cell r="F189">
            <v>1</v>
          </cell>
          <cell r="G189">
            <v>175</v>
          </cell>
          <cell r="H189">
            <v>3.75</v>
          </cell>
          <cell r="I189">
            <v>93.75</v>
          </cell>
          <cell r="J189">
            <v>175</v>
          </cell>
          <cell r="K189">
            <v>0</v>
          </cell>
          <cell r="L189">
            <v>268.75</v>
          </cell>
          <cell r="M189">
            <v>0</v>
          </cell>
          <cell r="N189">
            <v>0</v>
          </cell>
          <cell r="O189">
            <v>268.75</v>
          </cell>
          <cell r="P189">
            <v>0</v>
          </cell>
          <cell r="Q189">
            <v>268.75</v>
          </cell>
          <cell r="R189">
            <v>0</v>
          </cell>
          <cell r="S189">
            <v>0</v>
          </cell>
          <cell r="T189">
            <v>268.75</v>
          </cell>
          <cell r="U189">
            <v>0</v>
          </cell>
          <cell r="V189">
            <v>268.75</v>
          </cell>
          <cell r="W189">
            <v>268.75</v>
          </cell>
          <cell r="X189">
            <v>0</v>
          </cell>
          <cell r="Y189">
            <v>10.75</v>
          </cell>
          <cell r="Z189" t="str">
            <v>Roosevelt</v>
          </cell>
          <cell r="AA189" t="str">
            <v>Open Meadow</v>
          </cell>
          <cell r="AB189" t="str">
            <v>High</v>
          </cell>
        </row>
        <row r="190">
          <cell r="A190">
            <v>181175</v>
          </cell>
          <cell r="C190">
            <v>8</v>
          </cell>
          <cell r="D190">
            <v>200</v>
          </cell>
          <cell r="E190">
            <v>0</v>
          </cell>
          <cell r="F190">
            <v>1</v>
          </cell>
          <cell r="G190">
            <v>200</v>
          </cell>
          <cell r="H190">
            <v>5</v>
          </cell>
          <cell r="I190">
            <v>125</v>
          </cell>
          <cell r="J190">
            <v>200</v>
          </cell>
          <cell r="K190">
            <v>0</v>
          </cell>
          <cell r="L190">
            <v>325</v>
          </cell>
          <cell r="M190">
            <v>1</v>
          </cell>
          <cell r="N190">
            <v>25</v>
          </cell>
          <cell r="O190">
            <v>325</v>
          </cell>
          <cell r="P190">
            <v>0</v>
          </cell>
          <cell r="Q190">
            <v>350</v>
          </cell>
          <cell r="R190">
            <v>1.75</v>
          </cell>
          <cell r="S190">
            <v>43.75</v>
          </cell>
          <cell r="T190">
            <v>350</v>
          </cell>
          <cell r="U190">
            <v>0</v>
          </cell>
          <cell r="V190">
            <v>393.75</v>
          </cell>
          <cell r="W190">
            <v>393.75</v>
          </cell>
          <cell r="X190">
            <v>0</v>
          </cell>
          <cell r="Y190">
            <v>15.75</v>
          </cell>
          <cell r="Z190" t="str">
            <v>Roosevelt</v>
          </cell>
          <cell r="AA190" t="str">
            <v>Open Meadow</v>
          </cell>
          <cell r="AB190" t="str">
            <v>High</v>
          </cell>
        </row>
        <row r="191">
          <cell r="A191">
            <v>181192</v>
          </cell>
          <cell r="C191">
            <v>1</v>
          </cell>
          <cell r="D191">
            <v>25</v>
          </cell>
          <cell r="E191">
            <v>0</v>
          </cell>
          <cell r="F191">
            <v>1</v>
          </cell>
          <cell r="G191">
            <v>25</v>
          </cell>
          <cell r="H191">
            <v>4</v>
          </cell>
          <cell r="I191">
            <v>100</v>
          </cell>
          <cell r="J191">
            <v>25</v>
          </cell>
          <cell r="K191">
            <v>0</v>
          </cell>
          <cell r="L191">
            <v>125</v>
          </cell>
          <cell r="M191">
            <v>3.5</v>
          </cell>
          <cell r="N191">
            <v>87.5</v>
          </cell>
          <cell r="O191">
            <v>125</v>
          </cell>
          <cell r="P191">
            <v>0</v>
          </cell>
          <cell r="Q191">
            <v>212.5</v>
          </cell>
          <cell r="R191">
            <v>6.5</v>
          </cell>
          <cell r="S191">
            <v>162.5</v>
          </cell>
          <cell r="T191">
            <v>212.5</v>
          </cell>
          <cell r="U191">
            <v>0</v>
          </cell>
          <cell r="V191">
            <v>375</v>
          </cell>
          <cell r="W191">
            <v>375</v>
          </cell>
          <cell r="X191">
            <v>0</v>
          </cell>
          <cell r="Y191">
            <v>15</v>
          </cell>
          <cell r="Z191" t="str">
            <v>Roosevelt</v>
          </cell>
          <cell r="AA191" t="str">
            <v>Open Meadow</v>
          </cell>
          <cell r="AB191" t="str">
            <v>High</v>
          </cell>
        </row>
        <row r="192">
          <cell r="A192">
            <v>181203</v>
          </cell>
          <cell r="C192">
            <v>6</v>
          </cell>
          <cell r="D192">
            <v>150</v>
          </cell>
          <cell r="E192">
            <v>0</v>
          </cell>
          <cell r="F192">
            <v>1</v>
          </cell>
          <cell r="G192">
            <v>150</v>
          </cell>
          <cell r="H192">
            <v>3.5</v>
          </cell>
          <cell r="I192">
            <v>87.5</v>
          </cell>
          <cell r="J192">
            <v>150</v>
          </cell>
          <cell r="K192">
            <v>0</v>
          </cell>
          <cell r="L192">
            <v>237.5</v>
          </cell>
          <cell r="M192">
            <v>9.75</v>
          </cell>
          <cell r="N192">
            <v>243.75</v>
          </cell>
          <cell r="O192">
            <v>237.5</v>
          </cell>
          <cell r="P192">
            <v>0</v>
          </cell>
          <cell r="Q192">
            <v>481.25</v>
          </cell>
          <cell r="R192">
            <v>10.5</v>
          </cell>
          <cell r="S192">
            <v>262.5</v>
          </cell>
          <cell r="T192">
            <v>481.25</v>
          </cell>
          <cell r="U192">
            <v>0</v>
          </cell>
          <cell r="V192">
            <v>743.75</v>
          </cell>
          <cell r="W192">
            <v>743.75</v>
          </cell>
          <cell r="X192">
            <v>0</v>
          </cell>
          <cell r="Y192">
            <v>29.75</v>
          </cell>
          <cell r="Z192" t="str">
            <v>Roosevelt</v>
          </cell>
          <cell r="AA192" t="str">
            <v>Open Meadow</v>
          </cell>
          <cell r="AB192" t="str">
            <v>High</v>
          </cell>
        </row>
        <row r="193">
          <cell r="A193">
            <v>181207</v>
          </cell>
          <cell r="C193">
            <v>6.5</v>
          </cell>
          <cell r="D193">
            <v>162.5</v>
          </cell>
          <cell r="E193">
            <v>0</v>
          </cell>
          <cell r="F193">
            <v>1</v>
          </cell>
          <cell r="G193">
            <v>162.5</v>
          </cell>
          <cell r="H193">
            <v>6.25</v>
          </cell>
          <cell r="I193">
            <v>156.25</v>
          </cell>
          <cell r="J193">
            <v>162.5</v>
          </cell>
          <cell r="K193">
            <v>0</v>
          </cell>
          <cell r="L193">
            <v>318.75</v>
          </cell>
          <cell r="M193">
            <v>2.25</v>
          </cell>
          <cell r="N193">
            <v>56.25</v>
          </cell>
          <cell r="O193">
            <v>318.75</v>
          </cell>
          <cell r="P193">
            <v>0</v>
          </cell>
          <cell r="Q193">
            <v>375</v>
          </cell>
          <cell r="R193">
            <v>3</v>
          </cell>
          <cell r="S193">
            <v>75</v>
          </cell>
          <cell r="T193">
            <v>375</v>
          </cell>
          <cell r="U193">
            <v>0</v>
          </cell>
          <cell r="V193">
            <v>450</v>
          </cell>
          <cell r="W193">
            <v>450</v>
          </cell>
          <cell r="X193">
            <v>0</v>
          </cell>
          <cell r="Y193">
            <v>18</v>
          </cell>
          <cell r="Z193" t="str">
            <v>Roosevelt</v>
          </cell>
          <cell r="AA193" t="str">
            <v>Open Meadow</v>
          </cell>
          <cell r="AB193" t="str">
            <v>High</v>
          </cell>
        </row>
        <row r="194">
          <cell r="A194">
            <v>181233</v>
          </cell>
          <cell r="C194">
            <v>11</v>
          </cell>
          <cell r="D194">
            <v>275</v>
          </cell>
          <cell r="E194">
            <v>0</v>
          </cell>
          <cell r="F194">
            <v>1</v>
          </cell>
          <cell r="G194">
            <v>275</v>
          </cell>
          <cell r="H194">
            <v>9</v>
          </cell>
          <cell r="I194">
            <v>225</v>
          </cell>
          <cell r="J194">
            <v>275</v>
          </cell>
          <cell r="K194">
            <v>0</v>
          </cell>
          <cell r="L194">
            <v>500</v>
          </cell>
          <cell r="M194">
            <v>3.25</v>
          </cell>
          <cell r="N194">
            <v>81.25</v>
          </cell>
          <cell r="O194">
            <v>500</v>
          </cell>
          <cell r="P194">
            <v>0</v>
          </cell>
          <cell r="Q194">
            <v>581.25</v>
          </cell>
          <cell r="R194">
            <v>5.5</v>
          </cell>
          <cell r="S194">
            <v>137.5</v>
          </cell>
          <cell r="T194">
            <v>581.25</v>
          </cell>
          <cell r="U194">
            <v>0</v>
          </cell>
          <cell r="V194">
            <v>718.75</v>
          </cell>
          <cell r="W194">
            <v>718.75</v>
          </cell>
          <cell r="X194">
            <v>0</v>
          </cell>
          <cell r="Y194">
            <v>28.75</v>
          </cell>
          <cell r="Z194" t="str">
            <v>Roosevelt</v>
          </cell>
          <cell r="AA194" t="str">
            <v>Open Meadow</v>
          </cell>
          <cell r="AB194" t="str">
            <v>High</v>
          </cell>
        </row>
        <row r="195">
          <cell r="A195">
            <v>181238</v>
          </cell>
          <cell r="C195">
            <v>3</v>
          </cell>
          <cell r="D195">
            <v>75</v>
          </cell>
          <cell r="E195">
            <v>0</v>
          </cell>
          <cell r="F195">
            <v>1</v>
          </cell>
          <cell r="G195">
            <v>75</v>
          </cell>
          <cell r="H195">
            <v>3.25</v>
          </cell>
          <cell r="I195">
            <v>81.25</v>
          </cell>
          <cell r="J195">
            <v>75</v>
          </cell>
          <cell r="K195">
            <v>0</v>
          </cell>
          <cell r="L195">
            <v>156.25</v>
          </cell>
          <cell r="M195">
            <v>2.75</v>
          </cell>
          <cell r="N195">
            <v>68.75</v>
          </cell>
          <cell r="O195">
            <v>156.25</v>
          </cell>
          <cell r="P195">
            <v>0</v>
          </cell>
          <cell r="Q195">
            <v>225</v>
          </cell>
          <cell r="R195">
            <v>4</v>
          </cell>
          <cell r="S195">
            <v>100</v>
          </cell>
          <cell r="T195">
            <v>225</v>
          </cell>
          <cell r="U195">
            <v>0</v>
          </cell>
          <cell r="V195">
            <v>325</v>
          </cell>
          <cell r="W195">
            <v>325</v>
          </cell>
          <cell r="X195">
            <v>0</v>
          </cell>
          <cell r="Y195">
            <v>13</v>
          </cell>
          <cell r="Z195" t="str">
            <v>Roosevelt</v>
          </cell>
          <cell r="AA195" t="str">
            <v>Open Meadow</v>
          </cell>
          <cell r="AB195" t="str">
            <v>High</v>
          </cell>
        </row>
        <row r="196">
          <cell r="A196">
            <v>181246</v>
          </cell>
          <cell r="C196">
            <v>6</v>
          </cell>
          <cell r="D196">
            <v>150</v>
          </cell>
          <cell r="E196">
            <v>0</v>
          </cell>
          <cell r="F196">
            <v>1</v>
          </cell>
          <cell r="G196">
            <v>150</v>
          </cell>
          <cell r="H196">
            <v>9.75</v>
          </cell>
          <cell r="I196">
            <v>243.75</v>
          </cell>
          <cell r="J196">
            <v>150</v>
          </cell>
          <cell r="K196">
            <v>0</v>
          </cell>
          <cell r="L196">
            <v>393.75</v>
          </cell>
          <cell r="M196">
            <v>5</v>
          </cell>
          <cell r="N196">
            <v>125</v>
          </cell>
          <cell r="O196">
            <v>393.75</v>
          </cell>
          <cell r="P196">
            <v>0</v>
          </cell>
          <cell r="Q196">
            <v>518.75</v>
          </cell>
          <cell r="R196">
            <v>8.25</v>
          </cell>
          <cell r="S196">
            <v>206.25</v>
          </cell>
          <cell r="T196">
            <v>518.75</v>
          </cell>
          <cell r="U196">
            <v>0</v>
          </cell>
          <cell r="V196">
            <v>725</v>
          </cell>
          <cell r="W196">
            <v>725</v>
          </cell>
          <cell r="X196">
            <v>0</v>
          </cell>
          <cell r="Y196">
            <v>29</v>
          </cell>
          <cell r="Z196" t="str">
            <v>Roosevelt</v>
          </cell>
          <cell r="AA196" t="str">
            <v>Open Meadow</v>
          </cell>
          <cell r="AB196" t="str">
            <v>High</v>
          </cell>
        </row>
        <row r="197">
          <cell r="A197">
            <v>181252</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t="str">
            <v>Roosevelt</v>
          </cell>
          <cell r="AA197" t="str">
            <v>Open Meadow</v>
          </cell>
          <cell r="AB197" t="str">
            <v>High</v>
          </cell>
        </row>
        <row r="198">
          <cell r="A198">
            <v>181254</v>
          </cell>
          <cell r="C198">
            <v>7.5</v>
          </cell>
          <cell r="D198">
            <v>187.5</v>
          </cell>
          <cell r="E198">
            <v>0</v>
          </cell>
          <cell r="F198">
            <v>1</v>
          </cell>
          <cell r="G198">
            <v>187.5</v>
          </cell>
          <cell r="H198">
            <v>6.75</v>
          </cell>
          <cell r="I198">
            <v>168.75</v>
          </cell>
          <cell r="J198">
            <v>187.5</v>
          </cell>
          <cell r="K198">
            <v>0</v>
          </cell>
          <cell r="L198">
            <v>356.25</v>
          </cell>
          <cell r="M198">
            <v>8.75</v>
          </cell>
          <cell r="N198">
            <v>218.75</v>
          </cell>
          <cell r="O198">
            <v>356.25</v>
          </cell>
          <cell r="P198">
            <v>0</v>
          </cell>
          <cell r="Q198">
            <v>575</v>
          </cell>
          <cell r="R198">
            <v>9</v>
          </cell>
          <cell r="S198">
            <v>225</v>
          </cell>
          <cell r="T198">
            <v>575</v>
          </cell>
          <cell r="U198">
            <v>0</v>
          </cell>
          <cell r="V198">
            <v>800</v>
          </cell>
          <cell r="W198">
            <v>800</v>
          </cell>
          <cell r="X198">
            <v>0</v>
          </cell>
          <cell r="Y198">
            <v>32</v>
          </cell>
          <cell r="Z198" t="str">
            <v>Roosevelt</v>
          </cell>
          <cell r="AA198" t="str">
            <v>Open Meadow</v>
          </cell>
          <cell r="AB198" t="str">
            <v>High</v>
          </cell>
        </row>
        <row r="199">
          <cell r="A199">
            <v>181273</v>
          </cell>
          <cell r="C199">
            <v>4.5</v>
          </cell>
          <cell r="D199">
            <v>112.5</v>
          </cell>
          <cell r="E199">
            <v>0</v>
          </cell>
          <cell r="F199">
            <v>1</v>
          </cell>
          <cell r="G199">
            <v>112.5</v>
          </cell>
          <cell r="H199">
            <v>0</v>
          </cell>
          <cell r="I199">
            <v>0</v>
          </cell>
          <cell r="J199">
            <v>112.5</v>
          </cell>
          <cell r="K199">
            <v>0</v>
          </cell>
          <cell r="L199">
            <v>112.5</v>
          </cell>
          <cell r="M199">
            <v>0</v>
          </cell>
          <cell r="N199">
            <v>0</v>
          </cell>
          <cell r="O199">
            <v>112.5</v>
          </cell>
          <cell r="P199">
            <v>0</v>
          </cell>
          <cell r="Q199">
            <v>112.5</v>
          </cell>
          <cell r="R199">
            <v>0</v>
          </cell>
          <cell r="S199">
            <v>0</v>
          </cell>
          <cell r="T199">
            <v>112.5</v>
          </cell>
          <cell r="U199">
            <v>0</v>
          </cell>
          <cell r="V199">
            <v>112.5</v>
          </cell>
          <cell r="W199">
            <v>112.5</v>
          </cell>
          <cell r="X199">
            <v>0</v>
          </cell>
          <cell r="Y199">
            <v>4.5</v>
          </cell>
          <cell r="Z199" t="str">
            <v>Roosevelt</v>
          </cell>
          <cell r="AA199" t="str">
            <v>Open Meadow</v>
          </cell>
          <cell r="AB199" t="str">
            <v>High</v>
          </cell>
        </row>
        <row r="200">
          <cell r="A200">
            <v>181287</v>
          </cell>
          <cell r="C200">
            <v>3.5</v>
          </cell>
          <cell r="D200">
            <v>87.5</v>
          </cell>
          <cell r="E200">
            <v>0</v>
          </cell>
          <cell r="F200">
            <v>1</v>
          </cell>
          <cell r="G200">
            <v>87.5</v>
          </cell>
          <cell r="H200">
            <v>8.5</v>
          </cell>
          <cell r="I200">
            <v>212.5</v>
          </cell>
          <cell r="J200">
            <v>87.5</v>
          </cell>
          <cell r="K200">
            <v>0</v>
          </cell>
          <cell r="L200">
            <v>300</v>
          </cell>
          <cell r="M200">
            <v>4.5</v>
          </cell>
          <cell r="N200">
            <v>112.5</v>
          </cell>
          <cell r="O200">
            <v>300</v>
          </cell>
          <cell r="P200">
            <v>0</v>
          </cell>
          <cell r="Q200">
            <v>412.5</v>
          </cell>
          <cell r="R200">
            <v>11.5</v>
          </cell>
          <cell r="S200">
            <v>287.5</v>
          </cell>
          <cell r="T200">
            <v>412.5</v>
          </cell>
          <cell r="U200">
            <v>0</v>
          </cell>
          <cell r="V200">
            <v>700</v>
          </cell>
          <cell r="W200">
            <v>700</v>
          </cell>
          <cell r="X200">
            <v>0</v>
          </cell>
          <cell r="Y200">
            <v>28</v>
          </cell>
          <cell r="Z200" t="str">
            <v>Roosevelt</v>
          </cell>
          <cell r="AA200" t="str">
            <v>Open Meadow</v>
          </cell>
          <cell r="AB200" t="str">
            <v>High</v>
          </cell>
        </row>
        <row r="201">
          <cell r="A201">
            <v>181290</v>
          </cell>
          <cell r="C201">
            <v>9.5</v>
          </cell>
          <cell r="D201">
            <v>237.5</v>
          </cell>
          <cell r="E201">
            <v>0</v>
          </cell>
          <cell r="F201">
            <v>1</v>
          </cell>
          <cell r="G201">
            <v>237.5</v>
          </cell>
          <cell r="H201">
            <v>11.5</v>
          </cell>
          <cell r="I201">
            <v>287.5</v>
          </cell>
          <cell r="J201">
            <v>237.5</v>
          </cell>
          <cell r="K201">
            <v>0</v>
          </cell>
          <cell r="L201">
            <v>525</v>
          </cell>
          <cell r="M201">
            <v>5</v>
          </cell>
          <cell r="N201">
            <v>125</v>
          </cell>
          <cell r="O201">
            <v>525</v>
          </cell>
          <cell r="P201">
            <v>0</v>
          </cell>
          <cell r="Q201">
            <v>650</v>
          </cell>
          <cell r="R201">
            <v>5</v>
          </cell>
          <cell r="S201">
            <v>125</v>
          </cell>
          <cell r="T201">
            <v>650</v>
          </cell>
          <cell r="U201">
            <v>0</v>
          </cell>
          <cell r="V201">
            <v>775</v>
          </cell>
          <cell r="W201">
            <v>775</v>
          </cell>
          <cell r="X201">
            <v>0</v>
          </cell>
          <cell r="Y201">
            <v>31</v>
          </cell>
          <cell r="Z201" t="str">
            <v>Roosevelt</v>
          </cell>
          <cell r="AA201" t="str">
            <v>Open Meadow</v>
          </cell>
          <cell r="AB201" t="str">
            <v>High</v>
          </cell>
        </row>
        <row r="202">
          <cell r="A202">
            <v>181291</v>
          </cell>
          <cell r="C202">
            <v>11</v>
          </cell>
          <cell r="D202">
            <v>275</v>
          </cell>
          <cell r="E202">
            <v>0</v>
          </cell>
          <cell r="F202">
            <v>1</v>
          </cell>
          <cell r="G202">
            <v>275</v>
          </cell>
          <cell r="H202">
            <v>20.25</v>
          </cell>
          <cell r="I202">
            <v>506.25</v>
          </cell>
          <cell r="J202">
            <v>275</v>
          </cell>
          <cell r="K202">
            <v>0</v>
          </cell>
          <cell r="L202">
            <v>781.25</v>
          </cell>
          <cell r="M202">
            <v>7.75</v>
          </cell>
          <cell r="N202">
            <v>193.75</v>
          </cell>
          <cell r="O202">
            <v>781.25</v>
          </cell>
          <cell r="P202">
            <v>0</v>
          </cell>
          <cell r="Q202">
            <v>975</v>
          </cell>
          <cell r="R202">
            <v>19.25</v>
          </cell>
          <cell r="S202">
            <v>481.25</v>
          </cell>
          <cell r="T202">
            <v>975</v>
          </cell>
          <cell r="U202">
            <v>0</v>
          </cell>
          <cell r="V202">
            <v>1456.25</v>
          </cell>
          <cell r="W202">
            <v>1456.25</v>
          </cell>
          <cell r="X202">
            <v>0</v>
          </cell>
          <cell r="Y202">
            <v>58.25</v>
          </cell>
          <cell r="Z202" t="str">
            <v>Roosevelt</v>
          </cell>
          <cell r="AA202" t="str">
            <v>Open Meadow</v>
          </cell>
          <cell r="AB202" t="str">
            <v>High</v>
          </cell>
        </row>
        <row r="203">
          <cell r="A203">
            <v>181302</v>
          </cell>
          <cell r="C203">
            <v>1.5</v>
          </cell>
          <cell r="D203">
            <v>37.5</v>
          </cell>
          <cell r="E203">
            <v>0</v>
          </cell>
          <cell r="F203">
            <v>1</v>
          </cell>
          <cell r="G203">
            <v>37.5</v>
          </cell>
          <cell r="H203">
            <v>6.5</v>
          </cell>
          <cell r="I203">
            <v>162.5</v>
          </cell>
          <cell r="J203">
            <v>37.5</v>
          </cell>
          <cell r="K203">
            <v>0</v>
          </cell>
          <cell r="L203">
            <v>200</v>
          </cell>
          <cell r="M203">
            <v>5</v>
          </cell>
          <cell r="N203">
            <v>125</v>
          </cell>
          <cell r="O203">
            <v>200</v>
          </cell>
          <cell r="P203">
            <v>0</v>
          </cell>
          <cell r="Q203">
            <v>325</v>
          </cell>
          <cell r="R203">
            <v>7.75</v>
          </cell>
          <cell r="S203">
            <v>193.75</v>
          </cell>
          <cell r="T203">
            <v>325</v>
          </cell>
          <cell r="U203">
            <v>0</v>
          </cell>
          <cell r="V203">
            <v>518.75</v>
          </cell>
          <cell r="W203">
            <v>518.75</v>
          </cell>
          <cell r="X203">
            <v>0</v>
          </cell>
          <cell r="Y203">
            <v>20.75</v>
          </cell>
          <cell r="Z203" t="str">
            <v>Roosevelt</v>
          </cell>
          <cell r="AA203" t="str">
            <v>Open Meadow</v>
          </cell>
          <cell r="AB203" t="str">
            <v>High</v>
          </cell>
        </row>
        <row r="204">
          <cell r="A204">
            <v>181306</v>
          </cell>
          <cell r="C204">
            <v>10.5</v>
          </cell>
          <cell r="D204">
            <v>262.5</v>
          </cell>
          <cell r="E204">
            <v>0</v>
          </cell>
          <cell r="F204">
            <v>1</v>
          </cell>
          <cell r="G204">
            <v>262.5</v>
          </cell>
          <cell r="H204">
            <v>11.5</v>
          </cell>
          <cell r="I204">
            <v>287.5</v>
          </cell>
          <cell r="J204">
            <v>262.5</v>
          </cell>
          <cell r="K204">
            <v>0</v>
          </cell>
          <cell r="L204">
            <v>550</v>
          </cell>
          <cell r="M204">
            <v>1</v>
          </cell>
          <cell r="N204">
            <v>25</v>
          </cell>
          <cell r="O204">
            <v>550</v>
          </cell>
          <cell r="P204">
            <v>0</v>
          </cell>
          <cell r="Q204">
            <v>575</v>
          </cell>
          <cell r="R204">
            <v>10.25</v>
          </cell>
          <cell r="S204">
            <v>256.25</v>
          </cell>
          <cell r="T204">
            <v>575</v>
          </cell>
          <cell r="U204">
            <v>0</v>
          </cell>
          <cell r="V204">
            <v>831.25</v>
          </cell>
          <cell r="W204">
            <v>831.25</v>
          </cell>
          <cell r="X204">
            <v>0</v>
          </cell>
          <cell r="Y204">
            <v>33.25</v>
          </cell>
          <cell r="Z204" t="str">
            <v>Roosevelt</v>
          </cell>
          <cell r="AA204" t="str">
            <v>Open Meadow</v>
          </cell>
          <cell r="AB204" t="str">
            <v>High</v>
          </cell>
        </row>
        <row r="205">
          <cell r="A205">
            <v>181308</v>
          </cell>
          <cell r="C205">
            <v>7</v>
          </cell>
          <cell r="D205">
            <v>175</v>
          </cell>
          <cell r="E205">
            <v>0</v>
          </cell>
          <cell r="F205">
            <v>1</v>
          </cell>
          <cell r="G205">
            <v>175</v>
          </cell>
          <cell r="H205">
            <v>9</v>
          </cell>
          <cell r="I205">
            <v>225</v>
          </cell>
          <cell r="J205">
            <v>175</v>
          </cell>
          <cell r="K205">
            <v>0</v>
          </cell>
          <cell r="L205">
            <v>400</v>
          </cell>
          <cell r="M205">
            <v>6</v>
          </cell>
          <cell r="N205">
            <v>150</v>
          </cell>
          <cell r="O205">
            <v>400</v>
          </cell>
          <cell r="P205">
            <v>0</v>
          </cell>
          <cell r="Q205">
            <v>550</v>
          </cell>
          <cell r="R205">
            <v>19.5</v>
          </cell>
          <cell r="S205">
            <v>487.5</v>
          </cell>
          <cell r="T205">
            <v>550</v>
          </cell>
          <cell r="U205">
            <v>0</v>
          </cell>
          <cell r="V205">
            <v>1037.5</v>
          </cell>
          <cell r="W205">
            <v>1037.5</v>
          </cell>
          <cell r="X205">
            <v>0</v>
          </cell>
          <cell r="Y205">
            <v>41.5</v>
          </cell>
          <cell r="Z205" t="str">
            <v>Roosevelt</v>
          </cell>
          <cell r="AA205" t="str">
            <v>Open Meadow</v>
          </cell>
          <cell r="AB205" t="str">
            <v>High</v>
          </cell>
        </row>
        <row r="206">
          <cell r="A206">
            <v>181309</v>
          </cell>
          <cell r="C206">
            <v>0</v>
          </cell>
          <cell r="D206">
            <v>0</v>
          </cell>
          <cell r="E206">
            <v>0</v>
          </cell>
          <cell r="F206">
            <v>0</v>
          </cell>
          <cell r="G206">
            <v>0</v>
          </cell>
          <cell r="H206">
            <v>5</v>
          </cell>
          <cell r="I206">
            <v>125</v>
          </cell>
          <cell r="J206">
            <v>0</v>
          </cell>
          <cell r="K206">
            <v>1</v>
          </cell>
          <cell r="L206">
            <v>125</v>
          </cell>
          <cell r="M206">
            <v>4.25</v>
          </cell>
          <cell r="N206">
            <v>106.25</v>
          </cell>
          <cell r="O206">
            <v>125</v>
          </cell>
          <cell r="P206">
            <v>0</v>
          </cell>
          <cell r="Q206">
            <v>231.25</v>
          </cell>
          <cell r="R206">
            <v>8</v>
          </cell>
          <cell r="S206">
            <v>200</v>
          </cell>
          <cell r="T206">
            <v>231.25</v>
          </cell>
          <cell r="U206">
            <v>0</v>
          </cell>
          <cell r="V206">
            <v>431.25</v>
          </cell>
          <cell r="W206">
            <v>431.25</v>
          </cell>
          <cell r="X206">
            <v>0</v>
          </cell>
          <cell r="Y206">
            <v>17.25</v>
          </cell>
          <cell r="Z206" t="str">
            <v>Roosevelt</v>
          </cell>
          <cell r="AA206" t="str">
            <v>Open Meadow</v>
          </cell>
          <cell r="AB206" t="str">
            <v>High</v>
          </cell>
        </row>
        <row r="207">
          <cell r="A207">
            <v>181320</v>
          </cell>
          <cell r="C207">
            <v>1</v>
          </cell>
          <cell r="D207">
            <v>25</v>
          </cell>
          <cell r="E207">
            <v>0</v>
          </cell>
          <cell r="F207">
            <v>1</v>
          </cell>
          <cell r="G207">
            <v>25</v>
          </cell>
          <cell r="H207">
            <v>0</v>
          </cell>
          <cell r="I207">
            <v>0</v>
          </cell>
          <cell r="J207">
            <v>25</v>
          </cell>
          <cell r="K207">
            <v>0</v>
          </cell>
          <cell r="L207">
            <v>25</v>
          </cell>
          <cell r="M207">
            <v>0</v>
          </cell>
          <cell r="N207">
            <v>0</v>
          </cell>
          <cell r="O207">
            <v>25</v>
          </cell>
          <cell r="P207">
            <v>0</v>
          </cell>
          <cell r="Q207">
            <v>25</v>
          </cell>
          <cell r="R207">
            <v>0</v>
          </cell>
          <cell r="S207">
            <v>0</v>
          </cell>
          <cell r="T207">
            <v>25</v>
          </cell>
          <cell r="U207">
            <v>0</v>
          </cell>
          <cell r="V207">
            <v>25</v>
          </cell>
          <cell r="W207">
            <v>25</v>
          </cell>
          <cell r="X207">
            <v>0</v>
          </cell>
          <cell r="Y207">
            <v>1</v>
          </cell>
          <cell r="Z207" t="str">
            <v>Roosevelt</v>
          </cell>
          <cell r="AA207" t="str">
            <v>Open Meadow</v>
          </cell>
          <cell r="AB207" t="str">
            <v>High</v>
          </cell>
        </row>
        <row r="208">
          <cell r="A208">
            <v>181321</v>
          </cell>
          <cell r="C208">
            <v>7.5</v>
          </cell>
          <cell r="D208">
            <v>187.5</v>
          </cell>
          <cell r="E208">
            <v>0</v>
          </cell>
          <cell r="F208">
            <v>1</v>
          </cell>
          <cell r="G208">
            <v>187.5</v>
          </cell>
          <cell r="H208">
            <v>12</v>
          </cell>
          <cell r="I208">
            <v>300</v>
          </cell>
          <cell r="J208">
            <v>187.5</v>
          </cell>
          <cell r="K208">
            <v>0</v>
          </cell>
          <cell r="L208">
            <v>487.5</v>
          </cell>
          <cell r="M208">
            <v>3.25</v>
          </cell>
          <cell r="N208">
            <v>81.25</v>
          </cell>
          <cell r="O208">
            <v>487.5</v>
          </cell>
          <cell r="P208">
            <v>0</v>
          </cell>
          <cell r="Q208">
            <v>568.75</v>
          </cell>
          <cell r="R208">
            <v>7.5</v>
          </cell>
          <cell r="S208">
            <v>187.5</v>
          </cell>
          <cell r="T208">
            <v>568.75</v>
          </cell>
          <cell r="U208">
            <v>0</v>
          </cell>
          <cell r="V208">
            <v>756.25</v>
          </cell>
          <cell r="W208">
            <v>756.25</v>
          </cell>
          <cell r="X208">
            <v>0</v>
          </cell>
          <cell r="Y208">
            <v>30.25</v>
          </cell>
          <cell r="Z208" t="str">
            <v>Roosevelt</v>
          </cell>
          <cell r="AA208" t="str">
            <v>Open Meadow</v>
          </cell>
          <cell r="AB208" t="str">
            <v>High</v>
          </cell>
        </row>
        <row r="209">
          <cell r="A209">
            <v>181330</v>
          </cell>
          <cell r="C209">
            <v>9</v>
          </cell>
          <cell r="D209">
            <v>225</v>
          </cell>
          <cell r="E209">
            <v>0</v>
          </cell>
          <cell r="F209">
            <v>1</v>
          </cell>
          <cell r="G209">
            <v>225</v>
          </cell>
          <cell r="H209">
            <v>7.5</v>
          </cell>
          <cell r="I209">
            <v>187.5</v>
          </cell>
          <cell r="J209">
            <v>225</v>
          </cell>
          <cell r="K209">
            <v>0</v>
          </cell>
          <cell r="L209">
            <v>412.5</v>
          </cell>
          <cell r="M209">
            <v>5.5</v>
          </cell>
          <cell r="N209">
            <v>137.5</v>
          </cell>
          <cell r="O209">
            <v>412.5</v>
          </cell>
          <cell r="P209">
            <v>0</v>
          </cell>
          <cell r="Q209">
            <v>550</v>
          </cell>
          <cell r="R209">
            <v>8.75</v>
          </cell>
          <cell r="S209">
            <v>218.75</v>
          </cell>
          <cell r="T209">
            <v>550</v>
          </cell>
          <cell r="U209">
            <v>0</v>
          </cell>
          <cell r="V209">
            <v>768.75</v>
          </cell>
          <cell r="W209">
            <v>768.75</v>
          </cell>
          <cell r="X209">
            <v>0</v>
          </cell>
          <cell r="Y209">
            <v>30.75</v>
          </cell>
          <cell r="Z209" t="str">
            <v>Roosevelt</v>
          </cell>
          <cell r="AA209" t="str">
            <v>Open Meadow</v>
          </cell>
          <cell r="AB209" t="str">
            <v>High</v>
          </cell>
        </row>
        <row r="210">
          <cell r="A210">
            <v>181345</v>
          </cell>
          <cell r="C210">
            <v>4.5</v>
          </cell>
          <cell r="D210">
            <v>112.5</v>
          </cell>
          <cell r="E210">
            <v>0</v>
          </cell>
          <cell r="F210">
            <v>1</v>
          </cell>
          <cell r="G210">
            <v>112.5</v>
          </cell>
          <cell r="H210">
            <v>4.5</v>
          </cell>
          <cell r="I210">
            <v>112.5</v>
          </cell>
          <cell r="J210">
            <v>112.5</v>
          </cell>
          <cell r="K210">
            <v>0</v>
          </cell>
          <cell r="L210">
            <v>225</v>
          </cell>
          <cell r="M210">
            <v>4.5</v>
          </cell>
          <cell r="N210">
            <v>112.5</v>
          </cell>
          <cell r="O210">
            <v>225</v>
          </cell>
          <cell r="P210">
            <v>0</v>
          </cell>
          <cell r="Q210">
            <v>337.5</v>
          </cell>
          <cell r="R210">
            <v>2.75</v>
          </cell>
          <cell r="S210">
            <v>68.75</v>
          </cell>
          <cell r="T210">
            <v>337.5</v>
          </cell>
          <cell r="U210">
            <v>0</v>
          </cell>
          <cell r="V210">
            <v>406.25</v>
          </cell>
          <cell r="W210">
            <v>406.25</v>
          </cell>
          <cell r="X210">
            <v>0</v>
          </cell>
          <cell r="Y210">
            <v>16.25</v>
          </cell>
          <cell r="Z210" t="str">
            <v>Roosevelt</v>
          </cell>
          <cell r="AA210" t="str">
            <v>Open Meadow</v>
          </cell>
          <cell r="AB210" t="str">
            <v>High</v>
          </cell>
        </row>
        <row r="211">
          <cell r="A211">
            <v>181354</v>
          </cell>
          <cell r="C211">
            <v>4.25</v>
          </cell>
          <cell r="D211">
            <v>106.25</v>
          </cell>
          <cell r="E211">
            <v>0</v>
          </cell>
          <cell r="F211">
            <v>1</v>
          </cell>
          <cell r="G211">
            <v>106.25</v>
          </cell>
          <cell r="H211">
            <v>7.5</v>
          </cell>
          <cell r="I211">
            <v>187.5</v>
          </cell>
          <cell r="J211">
            <v>106.25</v>
          </cell>
          <cell r="K211">
            <v>0</v>
          </cell>
          <cell r="L211">
            <v>293.75</v>
          </cell>
          <cell r="M211">
            <v>0.75</v>
          </cell>
          <cell r="N211">
            <v>18.75</v>
          </cell>
          <cell r="O211">
            <v>293.75</v>
          </cell>
          <cell r="P211">
            <v>0</v>
          </cell>
          <cell r="Q211">
            <v>312.5</v>
          </cell>
          <cell r="R211">
            <v>7.25</v>
          </cell>
          <cell r="S211">
            <v>181.25</v>
          </cell>
          <cell r="T211">
            <v>312.5</v>
          </cell>
          <cell r="U211">
            <v>0</v>
          </cell>
          <cell r="V211">
            <v>493.75</v>
          </cell>
          <cell r="W211">
            <v>493.75</v>
          </cell>
          <cell r="X211">
            <v>0</v>
          </cell>
          <cell r="Y211">
            <v>19.75</v>
          </cell>
          <cell r="Z211" t="str">
            <v>Roosevelt</v>
          </cell>
          <cell r="AA211" t="str">
            <v>Open Meadow</v>
          </cell>
          <cell r="AB211" t="str">
            <v>High</v>
          </cell>
        </row>
        <row r="212">
          <cell r="A212">
            <v>181357</v>
          </cell>
          <cell r="C212">
            <v>5</v>
          </cell>
          <cell r="D212">
            <v>125</v>
          </cell>
          <cell r="E212">
            <v>0</v>
          </cell>
          <cell r="F212">
            <v>1</v>
          </cell>
          <cell r="G212">
            <v>125</v>
          </cell>
          <cell r="H212">
            <v>9.5</v>
          </cell>
          <cell r="I212">
            <v>237.5</v>
          </cell>
          <cell r="J212">
            <v>125</v>
          </cell>
          <cell r="K212">
            <v>0</v>
          </cell>
          <cell r="L212">
            <v>362.5</v>
          </cell>
          <cell r="M212">
            <v>3.5</v>
          </cell>
          <cell r="N212">
            <v>87.5</v>
          </cell>
          <cell r="O212">
            <v>362.5</v>
          </cell>
          <cell r="P212">
            <v>0</v>
          </cell>
          <cell r="Q212">
            <v>450</v>
          </cell>
          <cell r="R212">
            <v>4</v>
          </cell>
          <cell r="S212">
            <v>100</v>
          </cell>
          <cell r="T212">
            <v>450</v>
          </cell>
          <cell r="U212">
            <v>0</v>
          </cell>
          <cell r="V212">
            <v>550</v>
          </cell>
          <cell r="W212">
            <v>550</v>
          </cell>
          <cell r="X212">
            <v>0</v>
          </cell>
          <cell r="Y212">
            <v>22</v>
          </cell>
          <cell r="Z212" t="str">
            <v>Roosevelt</v>
          </cell>
          <cell r="AA212" t="str">
            <v>Open Meadow</v>
          </cell>
          <cell r="AB212" t="str">
            <v>High</v>
          </cell>
        </row>
        <row r="213">
          <cell r="A213">
            <v>181365</v>
          </cell>
          <cell r="C213">
            <v>6.5</v>
          </cell>
          <cell r="D213">
            <v>162.5</v>
          </cell>
          <cell r="E213">
            <v>0</v>
          </cell>
          <cell r="F213">
            <v>1</v>
          </cell>
          <cell r="G213">
            <v>162.5</v>
          </cell>
          <cell r="H213">
            <v>10.5</v>
          </cell>
          <cell r="I213">
            <v>262.5</v>
          </cell>
          <cell r="J213">
            <v>162.5</v>
          </cell>
          <cell r="K213">
            <v>0</v>
          </cell>
          <cell r="L213">
            <v>425</v>
          </cell>
          <cell r="M213">
            <v>6.5</v>
          </cell>
          <cell r="N213">
            <v>162.5</v>
          </cell>
          <cell r="O213">
            <v>425</v>
          </cell>
          <cell r="P213">
            <v>0</v>
          </cell>
          <cell r="Q213">
            <v>587.5</v>
          </cell>
          <cell r="R213">
            <v>5</v>
          </cell>
          <cell r="S213">
            <v>125</v>
          </cell>
          <cell r="T213">
            <v>587.5</v>
          </cell>
          <cell r="U213">
            <v>0</v>
          </cell>
          <cell r="V213">
            <v>712.5</v>
          </cell>
          <cell r="W213">
            <v>712.5</v>
          </cell>
          <cell r="X213">
            <v>0</v>
          </cell>
          <cell r="Y213">
            <v>28.5</v>
          </cell>
          <cell r="Z213" t="str">
            <v>Roosevelt</v>
          </cell>
          <cell r="AA213" t="str">
            <v>Open Meadow</v>
          </cell>
          <cell r="AB213" t="str">
            <v>High</v>
          </cell>
        </row>
        <row r="214">
          <cell r="A214">
            <v>181380</v>
          </cell>
          <cell r="C214">
            <v>14.5</v>
          </cell>
          <cell r="D214">
            <v>362.5</v>
          </cell>
          <cell r="E214">
            <v>0</v>
          </cell>
          <cell r="F214">
            <v>1</v>
          </cell>
          <cell r="G214">
            <v>362.5</v>
          </cell>
          <cell r="H214">
            <v>24.5</v>
          </cell>
          <cell r="I214">
            <v>612.5</v>
          </cell>
          <cell r="J214">
            <v>362.5</v>
          </cell>
          <cell r="K214">
            <v>0</v>
          </cell>
          <cell r="L214">
            <v>975</v>
          </cell>
          <cell r="M214">
            <v>7.75</v>
          </cell>
          <cell r="N214">
            <v>193.75</v>
          </cell>
          <cell r="O214">
            <v>975</v>
          </cell>
          <cell r="P214">
            <v>0</v>
          </cell>
          <cell r="Q214">
            <v>1168.75</v>
          </cell>
          <cell r="R214">
            <v>8.25</v>
          </cell>
          <cell r="S214">
            <v>206.25</v>
          </cell>
          <cell r="T214">
            <v>1168.75</v>
          </cell>
          <cell r="U214">
            <v>0</v>
          </cell>
          <cell r="V214">
            <v>1375</v>
          </cell>
          <cell r="W214">
            <v>1375</v>
          </cell>
          <cell r="X214">
            <v>0</v>
          </cell>
          <cell r="Y214">
            <v>55</v>
          </cell>
          <cell r="Z214" t="str">
            <v>Roosevelt</v>
          </cell>
          <cell r="AA214" t="str">
            <v>Open Meadow</v>
          </cell>
          <cell r="AB214" t="str">
            <v>High</v>
          </cell>
        </row>
        <row r="215">
          <cell r="A215">
            <v>181382</v>
          </cell>
          <cell r="C215">
            <v>8</v>
          </cell>
          <cell r="D215">
            <v>200</v>
          </cell>
          <cell r="E215">
            <v>0</v>
          </cell>
          <cell r="F215">
            <v>1</v>
          </cell>
          <cell r="G215">
            <v>200</v>
          </cell>
          <cell r="H215">
            <v>10.5</v>
          </cell>
          <cell r="I215">
            <v>262.5</v>
          </cell>
          <cell r="J215">
            <v>200</v>
          </cell>
          <cell r="K215">
            <v>0</v>
          </cell>
          <cell r="L215">
            <v>462.5</v>
          </cell>
          <cell r="M215">
            <v>3.25</v>
          </cell>
          <cell r="N215">
            <v>81.25</v>
          </cell>
          <cell r="O215">
            <v>462.5</v>
          </cell>
          <cell r="P215">
            <v>0</v>
          </cell>
          <cell r="Q215">
            <v>543.75</v>
          </cell>
          <cell r="R215">
            <v>4.25</v>
          </cell>
          <cell r="S215">
            <v>106.25</v>
          </cell>
          <cell r="T215">
            <v>543.75</v>
          </cell>
          <cell r="U215">
            <v>0</v>
          </cell>
          <cell r="V215">
            <v>650</v>
          </cell>
          <cell r="W215">
            <v>650</v>
          </cell>
          <cell r="X215">
            <v>0</v>
          </cell>
          <cell r="Y215">
            <v>26</v>
          </cell>
          <cell r="Z215" t="str">
            <v>Roosevelt</v>
          </cell>
          <cell r="AA215" t="str">
            <v>Open Meadow</v>
          </cell>
          <cell r="AB215" t="str">
            <v>High</v>
          </cell>
        </row>
        <row r="216">
          <cell r="A216">
            <v>181388</v>
          </cell>
          <cell r="C216">
            <v>13</v>
          </cell>
          <cell r="D216">
            <v>325</v>
          </cell>
          <cell r="E216">
            <v>0</v>
          </cell>
          <cell r="F216">
            <v>1</v>
          </cell>
          <cell r="G216">
            <v>325</v>
          </cell>
          <cell r="H216">
            <v>17.25</v>
          </cell>
          <cell r="I216">
            <v>431.25</v>
          </cell>
          <cell r="J216">
            <v>325</v>
          </cell>
          <cell r="K216">
            <v>0</v>
          </cell>
          <cell r="L216">
            <v>756.25</v>
          </cell>
          <cell r="M216">
            <v>8.5</v>
          </cell>
          <cell r="N216">
            <v>212.5</v>
          </cell>
          <cell r="O216">
            <v>756.25</v>
          </cell>
          <cell r="P216">
            <v>0</v>
          </cell>
          <cell r="Q216">
            <v>968.75</v>
          </cell>
          <cell r="R216">
            <v>7</v>
          </cell>
          <cell r="S216">
            <v>175</v>
          </cell>
          <cell r="T216">
            <v>968.75</v>
          </cell>
          <cell r="U216">
            <v>0</v>
          </cell>
          <cell r="V216">
            <v>1143.75</v>
          </cell>
          <cell r="W216">
            <v>1143.75</v>
          </cell>
          <cell r="X216">
            <v>0</v>
          </cell>
          <cell r="Y216">
            <v>45.75</v>
          </cell>
          <cell r="Z216" t="str">
            <v>Roosevelt</v>
          </cell>
          <cell r="AA216" t="str">
            <v>Open Meadow</v>
          </cell>
          <cell r="AB216" t="str">
            <v>High</v>
          </cell>
        </row>
        <row r="217">
          <cell r="A217">
            <v>181389</v>
          </cell>
          <cell r="C217">
            <v>10.5</v>
          </cell>
          <cell r="D217">
            <v>262.5</v>
          </cell>
          <cell r="E217">
            <v>0</v>
          </cell>
          <cell r="F217">
            <v>1</v>
          </cell>
          <cell r="G217">
            <v>262.5</v>
          </cell>
          <cell r="H217">
            <v>17</v>
          </cell>
          <cell r="I217">
            <v>425</v>
          </cell>
          <cell r="J217">
            <v>262.5</v>
          </cell>
          <cell r="K217">
            <v>0</v>
          </cell>
          <cell r="L217">
            <v>687.5</v>
          </cell>
          <cell r="M217">
            <v>3</v>
          </cell>
          <cell r="N217">
            <v>75</v>
          </cell>
          <cell r="O217">
            <v>687.5</v>
          </cell>
          <cell r="P217">
            <v>0</v>
          </cell>
          <cell r="Q217">
            <v>762.5</v>
          </cell>
          <cell r="R217">
            <v>12</v>
          </cell>
          <cell r="S217">
            <v>300</v>
          </cell>
          <cell r="T217">
            <v>762.5</v>
          </cell>
          <cell r="U217">
            <v>0</v>
          </cell>
          <cell r="V217">
            <v>1062.5</v>
          </cell>
          <cell r="W217">
            <v>1062.5</v>
          </cell>
          <cell r="X217">
            <v>0</v>
          </cell>
          <cell r="Y217">
            <v>42.5</v>
          </cell>
          <cell r="Z217" t="str">
            <v>Roosevelt</v>
          </cell>
          <cell r="AA217" t="str">
            <v>Open Meadow</v>
          </cell>
          <cell r="AB217" t="str">
            <v>High</v>
          </cell>
        </row>
        <row r="218">
          <cell r="A218">
            <v>181390</v>
          </cell>
          <cell r="C218">
            <v>8.5</v>
          </cell>
          <cell r="D218">
            <v>212.5</v>
          </cell>
          <cell r="E218">
            <v>0</v>
          </cell>
          <cell r="F218">
            <v>1</v>
          </cell>
          <cell r="G218">
            <v>212.5</v>
          </cell>
          <cell r="H218">
            <v>6.5</v>
          </cell>
          <cell r="I218">
            <v>162.5</v>
          </cell>
          <cell r="J218">
            <v>212.5</v>
          </cell>
          <cell r="K218">
            <v>0</v>
          </cell>
          <cell r="L218">
            <v>375</v>
          </cell>
          <cell r="M218">
            <v>0</v>
          </cell>
          <cell r="N218">
            <v>0</v>
          </cell>
          <cell r="O218">
            <v>375</v>
          </cell>
          <cell r="P218">
            <v>0</v>
          </cell>
          <cell r="Q218">
            <v>375</v>
          </cell>
          <cell r="R218">
            <v>6.5</v>
          </cell>
          <cell r="S218">
            <v>162.5</v>
          </cell>
          <cell r="T218">
            <v>375</v>
          </cell>
          <cell r="U218">
            <v>0</v>
          </cell>
          <cell r="V218">
            <v>537.5</v>
          </cell>
          <cell r="W218">
            <v>537.5</v>
          </cell>
          <cell r="X218">
            <v>0</v>
          </cell>
          <cell r="Y218">
            <v>21.5</v>
          </cell>
          <cell r="Z218" t="str">
            <v>Roosevelt</v>
          </cell>
          <cell r="AA218" t="str">
            <v>Open Meadow</v>
          </cell>
          <cell r="AB218" t="str">
            <v>High</v>
          </cell>
        </row>
        <row r="219">
          <cell r="A219">
            <v>181394</v>
          </cell>
          <cell r="C219">
            <v>0.5</v>
          </cell>
          <cell r="D219">
            <v>12.5</v>
          </cell>
          <cell r="E219">
            <v>0</v>
          </cell>
          <cell r="F219">
            <v>1</v>
          </cell>
          <cell r="G219">
            <v>12.5</v>
          </cell>
          <cell r="H219">
            <v>3.5</v>
          </cell>
          <cell r="I219">
            <v>87.5</v>
          </cell>
          <cell r="J219">
            <v>12.5</v>
          </cell>
          <cell r="K219">
            <v>0</v>
          </cell>
          <cell r="L219">
            <v>100</v>
          </cell>
          <cell r="M219">
            <v>0</v>
          </cell>
          <cell r="N219">
            <v>0</v>
          </cell>
          <cell r="O219">
            <v>100</v>
          </cell>
          <cell r="P219">
            <v>0</v>
          </cell>
          <cell r="Q219">
            <v>100</v>
          </cell>
          <cell r="R219">
            <v>0</v>
          </cell>
          <cell r="S219">
            <v>0</v>
          </cell>
          <cell r="T219">
            <v>100</v>
          </cell>
          <cell r="U219">
            <v>0</v>
          </cell>
          <cell r="V219">
            <v>100</v>
          </cell>
          <cell r="W219">
            <v>100</v>
          </cell>
          <cell r="X219">
            <v>0</v>
          </cell>
          <cell r="Y219">
            <v>4</v>
          </cell>
          <cell r="Z219" t="str">
            <v>Roosevelt</v>
          </cell>
          <cell r="AA219" t="str">
            <v>Open Meadow</v>
          </cell>
          <cell r="AB219" t="str">
            <v>High</v>
          </cell>
        </row>
        <row r="220">
          <cell r="A220">
            <v>181402</v>
          </cell>
          <cell r="C220">
            <v>6.5</v>
          </cell>
          <cell r="D220">
            <v>162.5</v>
          </cell>
          <cell r="E220">
            <v>0</v>
          </cell>
          <cell r="F220">
            <v>1</v>
          </cell>
          <cell r="G220">
            <v>162.5</v>
          </cell>
          <cell r="H220">
            <v>10</v>
          </cell>
          <cell r="I220">
            <v>250</v>
          </cell>
          <cell r="J220">
            <v>162.5</v>
          </cell>
          <cell r="K220">
            <v>0</v>
          </cell>
          <cell r="L220">
            <v>412.5</v>
          </cell>
          <cell r="M220">
            <v>7.25</v>
          </cell>
          <cell r="N220">
            <v>181.25</v>
          </cell>
          <cell r="O220">
            <v>412.5</v>
          </cell>
          <cell r="P220">
            <v>0</v>
          </cell>
          <cell r="Q220">
            <v>593.75</v>
          </cell>
          <cell r="R220">
            <v>12.45</v>
          </cell>
          <cell r="S220">
            <v>311.25</v>
          </cell>
          <cell r="T220">
            <v>593.75</v>
          </cell>
          <cell r="U220">
            <v>0</v>
          </cell>
          <cell r="V220">
            <v>905</v>
          </cell>
          <cell r="W220">
            <v>905</v>
          </cell>
          <cell r="X220">
            <v>0</v>
          </cell>
          <cell r="Y220">
            <v>36.200000000000003</v>
          </cell>
          <cell r="Z220" t="str">
            <v>Roosevelt</v>
          </cell>
          <cell r="AA220" t="str">
            <v>Open Meadow</v>
          </cell>
          <cell r="AB220" t="str">
            <v>High</v>
          </cell>
        </row>
        <row r="221">
          <cell r="A221">
            <v>181404</v>
          </cell>
          <cell r="C221">
            <v>8.5</v>
          </cell>
          <cell r="D221">
            <v>212.5</v>
          </cell>
          <cell r="E221">
            <v>0</v>
          </cell>
          <cell r="F221">
            <v>1</v>
          </cell>
          <cell r="G221">
            <v>212.5</v>
          </cell>
          <cell r="H221">
            <v>8.5</v>
          </cell>
          <cell r="I221">
            <v>212.5</v>
          </cell>
          <cell r="J221">
            <v>212.5</v>
          </cell>
          <cell r="K221">
            <v>0</v>
          </cell>
          <cell r="L221">
            <v>425</v>
          </cell>
          <cell r="M221">
            <v>4</v>
          </cell>
          <cell r="N221">
            <v>100</v>
          </cell>
          <cell r="O221">
            <v>425</v>
          </cell>
          <cell r="P221">
            <v>0</v>
          </cell>
          <cell r="Q221">
            <v>525</v>
          </cell>
          <cell r="R221">
            <v>5.5</v>
          </cell>
          <cell r="S221">
            <v>137.5</v>
          </cell>
          <cell r="T221">
            <v>525</v>
          </cell>
          <cell r="U221">
            <v>0</v>
          </cell>
          <cell r="V221">
            <v>662.5</v>
          </cell>
          <cell r="W221">
            <v>662.5</v>
          </cell>
          <cell r="X221">
            <v>0</v>
          </cell>
          <cell r="Y221">
            <v>26.5</v>
          </cell>
          <cell r="Z221" t="str">
            <v>Roosevelt</v>
          </cell>
          <cell r="AA221" t="str">
            <v>Open Meadow</v>
          </cell>
          <cell r="AB221" t="str">
            <v>High</v>
          </cell>
        </row>
        <row r="222">
          <cell r="A222">
            <v>181409</v>
          </cell>
          <cell r="C222">
            <v>15.5</v>
          </cell>
          <cell r="D222">
            <v>387.5</v>
          </cell>
          <cell r="E222">
            <v>0</v>
          </cell>
          <cell r="F222">
            <v>1</v>
          </cell>
          <cell r="G222">
            <v>387.5</v>
          </cell>
          <cell r="H222">
            <v>14.75</v>
          </cell>
          <cell r="I222">
            <v>368.75</v>
          </cell>
          <cell r="J222">
            <v>387.5</v>
          </cell>
          <cell r="K222">
            <v>0</v>
          </cell>
          <cell r="L222">
            <v>756.25</v>
          </cell>
          <cell r="M222">
            <v>9.5</v>
          </cell>
          <cell r="N222">
            <v>237.5</v>
          </cell>
          <cell r="O222">
            <v>756.25</v>
          </cell>
          <cell r="P222">
            <v>0</v>
          </cell>
          <cell r="Q222">
            <v>993.75</v>
          </cell>
          <cell r="R222">
            <v>13.5</v>
          </cell>
          <cell r="S222">
            <v>337.5</v>
          </cell>
          <cell r="T222">
            <v>993.75</v>
          </cell>
          <cell r="U222">
            <v>0</v>
          </cell>
          <cell r="V222">
            <v>1331.25</v>
          </cell>
          <cell r="W222">
            <v>1331.25</v>
          </cell>
          <cell r="X222">
            <v>0</v>
          </cell>
          <cell r="Y222">
            <v>53.25</v>
          </cell>
          <cell r="Z222" t="str">
            <v>Roosevelt</v>
          </cell>
          <cell r="AA222" t="str">
            <v>Open Meadow</v>
          </cell>
          <cell r="AB222" t="str">
            <v>High</v>
          </cell>
        </row>
        <row r="223">
          <cell r="A223">
            <v>181410</v>
          </cell>
          <cell r="C223">
            <v>4</v>
          </cell>
          <cell r="D223">
            <v>100</v>
          </cell>
          <cell r="E223">
            <v>0</v>
          </cell>
          <cell r="F223">
            <v>1</v>
          </cell>
          <cell r="G223">
            <v>100</v>
          </cell>
          <cell r="H223">
            <v>4.75</v>
          </cell>
          <cell r="I223">
            <v>118.75</v>
          </cell>
          <cell r="J223">
            <v>100</v>
          </cell>
          <cell r="K223">
            <v>0</v>
          </cell>
          <cell r="L223">
            <v>218.75</v>
          </cell>
          <cell r="M223">
            <v>0</v>
          </cell>
          <cell r="N223">
            <v>0</v>
          </cell>
          <cell r="O223">
            <v>218.75</v>
          </cell>
          <cell r="P223">
            <v>0</v>
          </cell>
          <cell r="Q223">
            <v>218.75</v>
          </cell>
          <cell r="R223">
            <v>7.25</v>
          </cell>
          <cell r="S223">
            <v>181.25</v>
          </cell>
          <cell r="T223">
            <v>218.75</v>
          </cell>
          <cell r="U223">
            <v>0</v>
          </cell>
          <cell r="V223">
            <v>400</v>
          </cell>
          <cell r="W223">
            <v>400</v>
          </cell>
          <cell r="X223">
            <v>0</v>
          </cell>
          <cell r="Y223">
            <v>16</v>
          </cell>
          <cell r="Z223" t="str">
            <v>Roosevelt</v>
          </cell>
          <cell r="AA223" t="str">
            <v>Open Meadow</v>
          </cell>
          <cell r="AB223" t="str">
            <v>High</v>
          </cell>
        </row>
        <row r="224">
          <cell r="A224">
            <v>181457</v>
          </cell>
          <cell r="C224">
            <v>10.5</v>
          </cell>
          <cell r="D224">
            <v>262.5</v>
          </cell>
          <cell r="E224">
            <v>0</v>
          </cell>
          <cell r="F224">
            <v>1</v>
          </cell>
          <cell r="G224">
            <v>262.5</v>
          </cell>
          <cell r="H224">
            <v>13.75</v>
          </cell>
          <cell r="I224">
            <v>343.75</v>
          </cell>
          <cell r="J224">
            <v>262.5</v>
          </cell>
          <cell r="K224">
            <v>0</v>
          </cell>
          <cell r="L224">
            <v>606.25</v>
          </cell>
          <cell r="M224">
            <v>6</v>
          </cell>
          <cell r="N224">
            <v>150</v>
          </cell>
          <cell r="O224">
            <v>606.25</v>
          </cell>
          <cell r="P224">
            <v>0</v>
          </cell>
          <cell r="Q224">
            <v>756.25</v>
          </cell>
          <cell r="R224">
            <v>15.25</v>
          </cell>
          <cell r="S224">
            <v>381.25</v>
          </cell>
          <cell r="T224">
            <v>756.25</v>
          </cell>
          <cell r="U224">
            <v>0</v>
          </cell>
          <cell r="V224">
            <v>1137.5</v>
          </cell>
          <cell r="W224">
            <v>1137.5</v>
          </cell>
          <cell r="X224">
            <v>0</v>
          </cell>
          <cell r="Y224">
            <v>45.5</v>
          </cell>
          <cell r="Z224" t="str">
            <v>Roosevelt</v>
          </cell>
          <cell r="AA224" t="str">
            <v>Open Meadow</v>
          </cell>
          <cell r="AB224" t="str">
            <v>High</v>
          </cell>
        </row>
        <row r="225">
          <cell r="A225">
            <v>181509</v>
          </cell>
          <cell r="C225">
            <v>3</v>
          </cell>
          <cell r="D225">
            <v>75</v>
          </cell>
          <cell r="E225">
            <v>0</v>
          </cell>
          <cell r="F225">
            <v>1</v>
          </cell>
          <cell r="G225">
            <v>75</v>
          </cell>
          <cell r="H225">
            <v>11.5</v>
          </cell>
          <cell r="I225">
            <v>287.5</v>
          </cell>
          <cell r="J225">
            <v>75</v>
          </cell>
          <cell r="K225">
            <v>0</v>
          </cell>
          <cell r="L225">
            <v>362.5</v>
          </cell>
          <cell r="M225">
            <v>5.75</v>
          </cell>
          <cell r="N225">
            <v>143.75</v>
          </cell>
          <cell r="O225">
            <v>362.5</v>
          </cell>
          <cell r="P225">
            <v>0</v>
          </cell>
          <cell r="Q225">
            <v>506.25</v>
          </cell>
          <cell r="R225">
            <v>6.5</v>
          </cell>
          <cell r="S225">
            <v>162.5</v>
          </cell>
          <cell r="T225">
            <v>506.25</v>
          </cell>
          <cell r="U225">
            <v>0</v>
          </cell>
          <cell r="V225">
            <v>668.75</v>
          </cell>
          <cell r="W225">
            <v>668.75</v>
          </cell>
          <cell r="X225">
            <v>0</v>
          </cell>
          <cell r="Y225">
            <v>26.75</v>
          </cell>
          <cell r="Z225" t="str">
            <v>Roosevelt</v>
          </cell>
          <cell r="AA225" t="str">
            <v>Open Meadow</v>
          </cell>
          <cell r="AB225" t="str">
            <v>High</v>
          </cell>
        </row>
        <row r="226">
          <cell r="A226">
            <v>181515</v>
          </cell>
          <cell r="C226">
            <v>9.5</v>
          </cell>
          <cell r="D226">
            <v>237.5</v>
          </cell>
          <cell r="E226">
            <v>0</v>
          </cell>
          <cell r="F226">
            <v>1</v>
          </cell>
          <cell r="G226">
            <v>237.5</v>
          </cell>
          <cell r="H226">
            <v>10.75</v>
          </cell>
          <cell r="I226">
            <v>268.75</v>
          </cell>
          <cell r="J226">
            <v>237.5</v>
          </cell>
          <cell r="K226">
            <v>0</v>
          </cell>
          <cell r="L226">
            <v>506.25</v>
          </cell>
          <cell r="M226">
            <v>5</v>
          </cell>
          <cell r="N226">
            <v>125</v>
          </cell>
          <cell r="O226">
            <v>506.25</v>
          </cell>
          <cell r="P226">
            <v>0</v>
          </cell>
          <cell r="Q226">
            <v>631.25</v>
          </cell>
          <cell r="R226">
            <v>9.75</v>
          </cell>
          <cell r="S226">
            <v>243.75</v>
          </cell>
          <cell r="T226">
            <v>631.25</v>
          </cell>
          <cell r="U226">
            <v>0</v>
          </cell>
          <cell r="V226">
            <v>875</v>
          </cell>
          <cell r="W226">
            <v>875</v>
          </cell>
          <cell r="X226">
            <v>0</v>
          </cell>
          <cell r="Y226">
            <v>35</v>
          </cell>
          <cell r="Z226" t="str">
            <v>Roosevelt</v>
          </cell>
          <cell r="AA226" t="str">
            <v>Open Meadow</v>
          </cell>
          <cell r="AB226" t="str">
            <v>High</v>
          </cell>
        </row>
        <row r="227">
          <cell r="A227">
            <v>181537</v>
          </cell>
          <cell r="C227">
            <v>12.5</v>
          </cell>
          <cell r="D227">
            <v>312.5</v>
          </cell>
          <cell r="E227">
            <v>0</v>
          </cell>
          <cell r="F227">
            <v>1</v>
          </cell>
          <cell r="G227">
            <v>312.5</v>
          </cell>
          <cell r="H227">
            <v>12</v>
          </cell>
          <cell r="I227">
            <v>300</v>
          </cell>
          <cell r="J227">
            <v>312.5</v>
          </cell>
          <cell r="K227">
            <v>0</v>
          </cell>
          <cell r="L227">
            <v>612.5</v>
          </cell>
          <cell r="M227">
            <v>8.75</v>
          </cell>
          <cell r="N227">
            <v>218.75</v>
          </cell>
          <cell r="O227">
            <v>612.5</v>
          </cell>
          <cell r="P227">
            <v>0</v>
          </cell>
          <cell r="Q227">
            <v>831.25</v>
          </cell>
          <cell r="R227">
            <v>13.25</v>
          </cell>
          <cell r="S227">
            <v>331.25</v>
          </cell>
          <cell r="T227">
            <v>831.25</v>
          </cell>
          <cell r="U227">
            <v>0</v>
          </cell>
          <cell r="V227">
            <v>1162.5</v>
          </cell>
          <cell r="W227">
            <v>1162.5</v>
          </cell>
          <cell r="X227">
            <v>0</v>
          </cell>
          <cell r="Y227">
            <v>46.5</v>
          </cell>
          <cell r="Z227" t="str">
            <v>Roosevelt</v>
          </cell>
          <cell r="AA227" t="str">
            <v>Open Meadow</v>
          </cell>
          <cell r="AB227" t="str">
            <v>High</v>
          </cell>
        </row>
        <row r="228">
          <cell r="A228">
            <v>181541</v>
          </cell>
          <cell r="C228">
            <v>4.5</v>
          </cell>
          <cell r="D228">
            <v>112.5</v>
          </cell>
          <cell r="E228">
            <v>0</v>
          </cell>
          <cell r="F228">
            <v>1</v>
          </cell>
          <cell r="G228">
            <v>112.5</v>
          </cell>
          <cell r="H228">
            <v>2.75</v>
          </cell>
          <cell r="I228">
            <v>68.75</v>
          </cell>
          <cell r="J228">
            <v>112.5</v>
          </cell>
          <cell r="K228">
            <v>0</v>
          </cell>
          <cell r="L228">
            <v>181.25</v>
          </cell>
          <cell r="M228">
            <v>4.5</v>
          </cell>
          <cell r="N228">
            <v>112.5</v>
          </cell>
          <cell r="O228">
            <v>181.25</v>
          </cell>
          <cell r="P228">
            <v>0</v>
          </cell>
          <cell r="Q228">
            <v>293.75</v>
          </cell>
          <cell r="R228">
            <v>6.25</v>
          </cell>
          <cell r="S228">
            <v>156.25</v>
          </cell>
          <cell r="T228">
            <v>293.75</v>
          </cell>
          <cell r="U228">
            <v>0</v>
          </cell>
          <cell r="V228">
            <v>450</v>
          </cell>
          <cell r="W228">
            <v>450</v>
          </cell>
          <cell r="X228">
            <v>0</v>
          </cell>
          <cell r="Y228">
            <v>18</v>
          </cell>
          <cell r="Z228" t="str">
            <v>Roosevelt</v>
          </cell>
          <cell r="AA228" t="str">
            <v>Open Meadow</v>
          </cell>
          <cell r="AB228" t="str">
            <v>High</v>
          </cell>
        </row>
        <row r="229">
          <cell r="A229">
            <v>181546</v>
          </cell>
          <cell r="C229">
            <v>6.5</v>
          </cell>
          <cell r="D229">
            <v>162.5</v>
          </cell>
          <cell r="E229">
            <v>0</v>
          </cell>
          <cell r="F229">
            <v>1</v>
          </cell>
          <cell r="G229">
            <v>162.5</v>
          </cell>
          <cell r="H229">
            <v>10.75</v>
          </cell>
          <cell r="I229">
            <v>268.75</v>
          </cell>
          <cell r="J229">
            <v>162.5</v>
          </cell>
          <cell r="K229">
            <v>0</v>
          </cell>
          <cell r="L229">
            <v>431.25</v>
          </cell>
          <cell r="M229">
            <v>10</v>
          </cell>
          <cell r="N229">
            <v>250</v>
          </cell>
          <cell r="O229">
            <v>431.25</v>
          </cell>
          <cell r="P229">
            <v>0</v>
          </cell>
          <cell r="Q229">
            <v>681.25</v>
          </cell>
          <cell r="R229">
            <v>11.25</v>
          </cell>
          <cell r="S229">
            <v>281.25</v>
          </cell>
          <cell r="T229">
            <v>681.25</v>
          </cell>
          <cell r="U229">
            <v>0</v>
          </cell>
          <cell r="V229">
            <v>962.5</v>
          </cell>
          <cell r="W229">
            <v>962.5</v>
          </cell>
          <cell r="X229">
            <v>0</v>
          </cell>
          <cell r="Y229">
            <v>38.5</v>
          </cell>
          <cell r="Z229" t="str">
            <v>Roosevelt</v>
          </cell>
          <cell r="AA229" t="str">
            <v>Open Meadow</v>
          </cell>
          <cell r="AB229" t="str">
            <v>High</v>
          </cell>
        </row>
        <row r="230">
          <cell r="A230">
            <v>181565</v>
          </cell>
          <cell r="C230">
            <v>9</v>
          </cell>
          <cell r="D230">
            <v>225</v>
          </cell>
          <cell r="E230">
            <v>0</v>
          </cell>
          <cell r="F230">
            <v>1</v>
          </cell>
          <cell r="G230">
            <v>225</v>
          </cell>
          <cell r="H230">
            <v>1</v>
          </cell>
          <cell r="I230">
            <v>25</v>
          </cell>
          <cell r="J230">
            <v>225</v>
          </cell>
          <cell r="K230">
            <v>0</v>
          </cell>
          <cell r="L230">
            <v>250</v>
          </cell>
          <cell r="M230">
            <v>1</v>
          </cell>
          <cell r="N230">
            <v>25</v>
          </cell>
          <cell r="O230">
            <v>250</v>
          </cell>
          <cell r="P230">
            <v>0</v>
          </cell>
          <cell r="Q230">
            <v>275</v>
          </cell>
          <cell r="R230">
            <v>2.25</v>
          </cell>
          <cell r="S230">
            <v>56.25</v>
          </cell>
          <cell r="T230">
            <v>275</v>
          </cell>
          <cell r="U230">
            <v>0</v>
          </cell>
          <cell r="V230">
            <v>331.25</v>
          </cell>
          <cell r="W230">
            <v>331.25</v>
          </cell>
          <cell r="X230">
            <v>0</v>
          </cell>
          <cell r="Y230">
            <v>13.25</v>
          </cell>
          <cell r="Z230" t="str">
            <v>Roosevelt</v>
          </cell>
          <cell r="AA230" t="str">
            <v>Open Meadow</v>
          </cell>
          <cell r="AB230" t="str">
            <v>High</v>
          </cell>
        </row>
        <row r="231">
          <cell r="A231">
            <v>181566</v>
          </cell>
          <cell r="C231">
            <v>7.5</v>
          </cell>
          <cell r="D231">
            <v>187.5</v>
          </cell>
          <cell r="E231">
            <v>0</v>
          </cell>
          <cell r="F231">
            <v>1</v>
          </cell>
          <cell r="G231">
            <v>187.5</v>
          </cell>
          <cell r="H231">
            <v>8</v>
          </cell>
          <cell r="I231">
            <v>200</v>
          </cell>
          <cell r="J231">
            <v>187.5</v>
          </cell>
          <cell r="K231">
            <v>0</v>
          </cell>
          <cell r="L231">
            <v>387.5</v>
          </cell>
          <cell r="M231">
            <v>5.5</v>
          </cell>
          <cell r="N231">
            <v>137.5</v>
          </cell>
          <cell r="O231">
            <v>387.5</v>
          </cell>
          <cell r="P231">
            <v>0</v>
          </cell>
          <cell r="Q231">
            <v>525</v>
          </cell>
          <cell r="R231">
            <v>5.5</v>
          </cell>
          <cell r="S231">
            <v>137.5</v>
          </cell>
          <cell r="T231">
            <v>525</v>
          </cell>
          <cell r="U231">
            <v>0</v>
          </cell>
          <cell r="V231">
            <v>662.5</v>
          </cell>
          <cell r="W231">
            <v>662.5</v>
          </cell>
          <cell r="X231">
            <v>0</v>
          </cell>
          <cell r="Y231">
            <v>26.5</v>
          </cell>
          <cell r="Z231" t="str">
            <v>Roosevelt</v>
          </cell>
          <cell r="AA231" t="str">
            <v>Open Meadow</v>
          </cell>
          <cell r="AB231" t="str">
            <v>High</v>
          </cell>
        </row>
        <row r="232">
          <cell r="A232">
            <v>181575</v>
          </cell>
          <cell r="C232">
            <v>13.5</v>
          </cell>
          <cell r="D232">
            <v>337.5</v>
          </cell>
          <cell r="E232">
            <v>0</v>
          </cell>
          <cell r="F232">
            <v>1</v>
          </cell>
          <cell r="G232">
            <v>337.5</v>
          </cell>
          <cell r="H232">
            <v>10</v>
          </cell>
          <cell r="I232">
            <v>250</v>
          </cell>
          <cell r="J232">
            <v>337.5</v>
          </cell>
          <cell r="K232">
            <v>0</v>
          </cell>
          <cell r="L232">
            <v>587.5</v>
          </cell>
          <cell r="M232">
            <v>6.5</v>
          </cell>
          <cell r="N232">
            <v>162.5</v>
          </cell>
          <cell r="O232">
            <v>587.5</v>
          </cell>
          <cell r="P232">
            <v>0</v>
          </cell>
          <cell r="Q232">
            <v>750</v>
          </cell>
          <cell r="R232">
            <v>3.25</v>
          </cell>
          <cell r="S232">
            <v>81.25</v>
          </cell>
          <cell r="T232">
            <v>750</v>
          </cell>
          <cell r="U232">
            <v>0</v>
          </cell>
          <cell r="V232">
            <v>831.25</v>
          </cell>
          <cell r="W232">
            <v>831.25</v>
          </cell>
          <cell r="X232">
            <v>0</v>
          </cell>
          <cell r="Y232">
            <v>33.25</v>
          </cell>
          <cell r="Z232" t="str">
            <v>Roosevelt</v>
          </cell>
          <cell r="AA232" t="str">
            <v>Open Meadow</v>
          </cell>
          <cell r="AB232" t="str">
            <v>High</v>
          </cell>
        </row>
        <row r="233">
          <cell r="A233">
            <v>181577</v>
          </cell>
          <cell r="C233">
            <v>0</v>
          </cell>
          <cell r="D233">
            <v>0</v>
          </cell>
          <cell r="E233">
            <v>0</v>
          </cell>
          <cell r="F233">
            <v>0</v>
          </cell>
          <cell r="G233">
            <v>0</v>
          </cell>
          <cell r="H233">
            <v>0</v>
          </cell>
          <cell r="I233">
            <v>0</v>
          </cell>
          <cell r="J233">
            <v>0</v>
          </cell>
          <cell r="K233">
            <v>0</v>
          </cell>
          <cell r="L233">
            <v>0</v>
          </cell>
          <cell r="M233">
            <v>2.75</v>
          </cell>
          <cell r="N233">
            <v>68.75</v>
          </cell>
          <cell r="O233">
            <v>0</v>
          </cell>
          <cell r="P233">
            <v>1</v>
          </cell>
          <cell r="Q233">
            <v>68.75</v>
          </cell>
          <cell r="R233">
            <v>2</v>
          </cell>
          <cell r="S233">
            <v>50</v>
          </cell>
          <cell r="T233">
            <v>68.75</v>
          </cell>
          <cell r="U233">
            <v>0</v>
          </cell>
          <cell r="V233">
            <v>118.75</v>
          </cell>
          <cell r="W233">
            <v>118.75</v>
          </cell>
          <cell r="X233">
            <v>0</v>
          </cell>
          <cell r="Y233">
            <v>4.75</v>
          </cell>
          <cell r="Z233" t="str">
            <v>Roosevelt</v>
          </cell>
          <cell r="AA233" t="str">
            <v>Open Meadow</v>
          </cell>
          <cell r="AB233" t="str">
            <v>High</v>
          </cell>
        </row>
        <row r="234">
          <cell r="A234">
            <v>181583</v>
          </cell>
          <cell r="C234">
            <v>8</v>
          </cell>
          <cell r="D234">
            <v>200</v>
          </cell>
          <cell r="E234">
            <v>0</v>
          </cell>
          <cell r="F234">
            <v>1</v>
          </cell>
          <cell r="G234">
            <v>200</v>
          </cell>
          <cell r="H234">
            <v>13.5</v>
          </cell>
          <cell r="I234">
            <v>337.5</v>
          </cell>
          <cell r="J234">
            <v>200</v>
          </cell>
          <cell r="K234">
            <v>0</v>
          </cell>
          <cell r="L234">
            <v>537.5</v>
          </cell>
          <cell r="M234">
            <v>5</v>
          </cell>
          <cell r="N234">
            <v>125</v>
          </cell>
          <cell r="O234">
            <v>537.5</v>
          </cell>
          <cell r="P234">
            <v>0</v>
          </cell>
          <cell r="Q234">
            <v>662.5</v>
          </cell>
          <cell r="R234">
            <v>6</v>
          </cell>
          <cell r="S234">
            <v>150</v>
          </cell>
          <cell r="T234">
            <v>662.5</v>
          </cell>
          <cell r="U234">
            <v>0</v>
          </cell>
          <cell r="V234">
            <v>812.5</v>
          </cell>
          <cell r="W234">
            <v>812.5</v>
          </cell>
          <cell r="X234">
            <v>0</v>
          </cell>
          <cell r="Y234">
            <v>32.5</v>
          </cell>
          <cell r="Z234" t="str">
            <v>Roosevelt</v>
          </cell>
          <cell r="AA234" t="str">
            <v>Open Meadow</v>
          </cell>
          <cell r="AB234" t="str">
            <v>High</v>
          </cell>
        </row>
        <row r="235">
          <cell r="A235">
            <v>181593</v>
          </cell>
          <cell r="C235">
            <v>4</v>
          </cell>
          <cell r="D235">
            <v>100</v>
          </cell>
          <cell r="E235">
            <v>0</v>
          </cell>
          <cell r="F235">
            <v>1</v>
          </cell>
          <cell r="G235">
            <v>100</v>
          </cell>
          <cell r="H235">
            <v>7.5</v>
          </cell>
          <cell r="I235">
            <v>187.5</v>
          </cell>
          <cell r="J235">
            <v>100</v>
          </cell>
          <cell r="K235">
            <v>0</v>
          </cell>
          <cell r="L235">
            <v>287.5</v>
          </cell>
          <cell r="M235">
            <v>6</v>
          </cell>
          <cell r="N235">
            <v>150</v>
          </cell>
          <cell r="O235">
            <v>287.5</v>
          </cell>
          <cell r="P235">
            <v>0</v>
          </cell>
          <cell r="Q235">
            <v>437.5</v>
          </cell>
          <cell r="R235">
            <v>0</v>
          </cell>
          <cell r="S235">
            <v>0</v>
          </cell>
          <cell r="T235">
            <v>437.5</v>
          </cell>
          <cell r="U235">
            <v>0</v>
          </cell>
          <cell r="V235">
            <v>437.5</v>
          </cell>
          <cell r="W235">
            <v>437.5</v>
          </cell>
          <cell r="X235">
            <v>0</v>
          </cell>
          <cell r="Y235">
            <v>17.5</v>
          </cell>
          <cell r="Z235" t="str">
            <v>Roosevelt</v>
          </cell>
          <cell r="AA235" t="str">
            <v>Open Meadow</v>
          </cell>
          <cell r="AB235" t="str">
            <v>High</v>
          </cell>
        </row>
        <row r="236">
          <cell r="A236">
            <v>181595</v>
          </cell>
          <cell r="C236">
            <v>11</v>
          </cell>
          <cell r="D236">
            <v>275</v>
          </cell>
          <cell r="E236">
            <v>0</v>
          </cell>
          <cell r="F236">
            <v>1</v>
          </cell>
          <cell r="G236">
            <v>275</v>
          </cell>
          <cell r="H236">
            <v>6.5</v>
          </cell>
          <cell r="I236">
            <v>162.5</v>
          </cell>
          <cell r="J236">
            <v>275</v>
          </cell>
          <cell r="K236">
            <v>0</v>
          </cell>
          <cell r="L236">
            <v>437.5</v>
          </cell>
          <cell r="M236">
            <v>4.25</v>
          </cell>
          <cell r="N236">
            <v>106.25</v>
          </cell>
          <cell r="O236">
            <v>437.5</v>
          </cell>
          <cell r="P236">
            <v>0</v>
          </cell>
          <cell r="Q236">
            <v>543.75</v>
          </cell>
          <cell r="R236">
            <v>3.5</v>
          </cell>
          <cell r="S236">
            <v>87.5</v>
          </cell>
          <cell r="T236">
            <v>543.75</v>
          </cell>
          <cell r="U236">
            <v>0</v>
          </cell>
          <cell r="V236">
            <v>631.25</v>
          </cell>
          <cell r="W236">
            <v>631.25</v>
          </cell>
          <cell r="X236">
            <v>0</v>
          </cell>
          <cell r="Y236">
            <v>25.25</v>
          </cell>
          <cell r="Z236" t="str">
            <v>Roosevelt</v>
          </cell>
          <cell r="AA236" t="str">
            <v>Open Meadow</v>
          </cell>
          <cell r="AB236" t="str">
            <v>High</v>
          </cell>
        </row>
        <row r="237">
          <cell r="A237">
            <v>181602</v>
          </cell>
          <cell r="C237">
            <v>3.5</v>
          </cell>
          <cell r="D237">
            <v>87.5</v>
          </cell>
          <cell r="E237">
            <v>0</v>
          </cell>
          <cell r="F237">
            <v>1</v>
          </cell>
          <cell r="G237">
            <v>87.5</v>
          </cell>
          <cell r="H237">
            <v>4.5</v>
          </cell>
          <cell r="I237">
            <v>112.5</v>
          </cell>
          <cell r="J237">
            <v>87.5</v>
          </cell>
          <cell r="K237">
            <v>0</v>
          </cell>
          <cell r="L237">
            <v>200</v>
          </cell>
          <cell r="M237">
            <v>0</v>
          </cell>
          <cell r="N237">
            <v>0</v>
          </cell>
          <cell r="O237">
            <v>200</v>
          </cell>
          <cell r="P237">
            <v>0</v>
          </cell>
          <cell r="Q237">
            <v>200</v>
          </cell>
          <cell r="R237">
            <v>4.75</v>
          </cell>
          <cell r="S237">
            <v>118.75</v>
          </cell>
          <cell r="T237">
            <v>200</v>
          </cell>
          <cell r="U237">
            <v>0</v>
          </cell>
          <cell r="V237">
            <v>318.75</v>
          </cell>
          <cell r="W237">
            <v>318.75</v>
          </cell>
          <cell r="X237">
            <v>0</v>
          </cell>
          <cell r="Y237">
            <v>12.75</v>
          </cell>
          <cell r="Z237" t="str">
            <v>Roosevelt</v>
          </cell>
          <cell r="AA237" t="str">
            <v>Open Meadow</v>
          </cell>
          <cell r="AB237" t="str">
            <v>High</v>
          </cell>
        </row>
        <row r="238">
          <cell r="A238">
            <v>181619</v>
          </cell>
          <cell r="C238">
            <v>4</v>
          </cell>
          <cell r="D238">
            <v>100</v>
          </cell>
          <cell r="E238">
            <v>0</v>
          </cell>
          <cell r="F238">
            <v>1</v>
          </cell>
          <cell r="G238">
            <v>100</v>
          </cell>
          <cell r="H238">
            <v>7.75</v>
          </cell>
          <cell r="I238">
            <v>193.75</v>
          </cell>
          <cell r="J238">
            <v>100</v>
          </cell>
          <cell r="K238">
            <v>0</v>
          </cell>
          <cell r="L238">
            <v>293.75</v>
          </cell>
          <cell r="M238">
            <v>4.5</v>
          </cell>
          <cell r="N238">
            <v>112.5</v>
          </cell>
          <cell r="O238">
            <v>293.75</v>
          </cell>
          <cell r="P238">
            <v>0</v>
          </cell>
          <cell r="Q238">
            <v>406.25</v>
          </cell>
          <cell r="R238">
            <v>14.25</v>
          </cell>
          <cell r="S238">
            <v>356.25</v>
          </cell>
          <cell r="T238">
            <v>406.25</v>
          </cell>
          <cell r="U238">
            <v>0</v>
          </cell>
          <cell r="V238">
            <v>762.5</v>
          </cell>
          <cell r="W238">
            <v>762.5</v>
          </cell>
          <cell r="X238">
            <v>0</v>
          </cell>
          <cell r="Y238">
            <v>30.5</v>
          </cell>
          <cell r="Z238" t="str">
            <v>Roosevelt</v>
          </cell>
          <cell r="AA238" t="str">
            <v>Open Meadow</v>
          </cell>
          <cell r="AB238" t="str">
            <v>High</v>
          </cell>
        </row>
        <row r="239">
          <cell r="A239">
            <v>181634</v>
          </cell>
          <cell r="C239">
            <v>13</v>
          </cell>
          <cell r="D239">
            <v>325</v>
          </cell>
          <cell r="E239">
            <v>0</v>
          </cell>
          <cell r="F239">
            <v>1</v>
          </cell>
          <cell r="G239">
            <v>325</v>
          </cell>
          <cell r="H239">
            <v>15.5</v>
          </cell>
          <cell r="I239">
            <v>387.5</v>
          </cell>
          <cell r="J239">
            <v>325</v>
          </cell>
          <cell r="K239">
            <v>0</v>
          </cell>
          <cell r="L239">
            <v>712.5</v>
          </cell>
          <cell r="M239">
            <v>4.75</v>
          </cell>
          <cell r="N239">
            <v>118.75</v>
          </cell>
          <cell r="O239">
            <v>712.5</v>
          </cell>
          <cell r="P239">
            <v>0</v>
          </cell>
          <cell r="Q239">
            <v>831.25</v>
          </cell>
          <cell r="R239">
            <v>5</v>
          </cell>
          <cell r="S239">
            <v>125</v>
          </cell>
          <cell r="T239">
            <v>831.25</v>
          </cell>
          <cell r="U239">
            <v>0</v>
          </cell>
          <cell r="V239">
            <v>956.25</v>
          </cell>
          <cell r="W239">
            <v>956.25</v>
          </cell>
          <cell r="X239">
            <v>0</v>
          </cell>
          <cell r="Y239">
            <v>38.25</v>
          </cell>
          <cell r="Z239" t="str">
            <v>Roosevelt</v>
          </cell>
          <cell r="AA239" t="str">
            <v>Open Meadow</v>
          </cell>
          <cell r="AB239" t="str">
            <v>High</v>
          </cell>
        </row>
        <row r="240">
          <cell r="A240">
            <v>181648</v>
          </cell>
          <cell r="C240">
            <v>7</v>
          </cell>
          <cell r="D240">
            <v>175</v>
          </cell>
          <cell r="E240">
            <v>0</v>
          </cell>
          <cell r="F240">
            <v>1</v>
          </cell>
          <cell r="G240">
            <v>175</v>
          </cell>
          <cell r="H240">
            <v>3.5</v>
          </cell>
          <cell r="I240">
            <v>87.5</v>
          </cell>
          <cell r="J240">
            <v>175</v>
          </cell>
          <cell r="K240">
            <v>0</v>
          </cell>
          <cell r="L240">
            <v>262.5</v>
          </cell>
          <cell r="M240">
            <v>0</v>
          </cell>
          <cell r="N240">
            <v>0</v>
          </cell>
          <cell r="O240">
            <v>262.5</v>
          </cell>
          <cell r="P240">
            <v>0</v>
          </cell>
          <cell r="Q240">
            <v>262.5</v>
          </cell>
          <cell r="R240">
            <v>0</v>
          </cell>
          <cell r="S240">
            <v>0</v>
          </cell>
          <cell r="T240">
            <v>262.5</v>
          </cell>
          <cell r="U240">
            <v>0</v>
          </cell>
          <cell r="V240">
            <v>262.5</v>
          </cell>
          <cell r="W240">
            <v>262.5</v>
          </cell>
          <cell r="X240">
            <v>0</v>
          </cell>
          <cell r="Y240">
            <v>10.5</v>
          </cell>
          <cell r="Z240" t="str">
            <v>Roosevelt</v>
          </cell>
          <cell r="AA240" t="str">
            <v>Open Meadow</v>
          </cell>
          <cell r="AB240" t="str">
            <v>High</v>
          </cell>
        </row>
        <row r="241">
          <cell r="A241">
            <v>182631</v>
          </cell>
          <cell r="C241">
            <v>1.5</v>
          </cell>
          <cell r="D241">
            <v>37.5</v>
          </cell>
          <cell r="E241">
            <v>0</v>
          </cell>
          <cell r="F241">
            <v>1</v>
          </cell>
          <cell r="G241">
            <v>37.5</v>
          </cell>
          <cell r="H241">
            <v>3.5</v>
          </cell>
          <cell r="I241">
            <v>87.5</v>
          </cell>
          <cell r="J241">
            <v>37.5</v>
          </cell>
          <cell r="K241">
            <v>0</v>
          </cell>
          <cell r="L241">
            <v>125</v>
          </cell>
          <cell r="M241">
            <v>0</v>
          </cell>
          <cell r="N241">
            <v>0</v>
          </cell>
          <cell r="O241">
            <v>125</v>
          </cell>
          <cell r="P241">
            <v>0</v>
          </cell>
          <cell r="Q241">
            <v>125</v>
          </cell>
          <cell r="R241">
            <v>0.75</v>
          </cell>
          <cell r="S241">
            <v>18.75</v>
          </cell>
          <cell r="T241">
            <v>125</v>
          </cell>
          <cell r="U241">
            <v>0</v>
          </cell>
          <cell r="V241">
            <v>143.75</v>
          </cell>
          <cell r="W241">
            <v>143.75</v>
          </cell>
          <cell r="X241">
            <v>0</v>
          </cell>
          <cell r="Y241">
            <v>5.75</v>
          </cell>
          <cell r="Z241" t="str">
            <v>Roosevelt</v>
          </cell>
          <cell r="AA241" t="str">
            <v>Open Meadow</v>
          </cell>
          <cell r="AB241" t="str">
            <v>High</v>
          </cell>
        </row>
        <row r="242">
          <cell r="A242">
            <v>182632</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4.5</v>
          </cell>
          <cell r="S242">
            <v>112.5</v>
          </cell>
          <cell r="T242">
            <v>0</v>
          </cell>
          <cell r="U242">
            <v>1</v>
          </cell>
          <cell r="V242">
            <v>112.5</v>
          </cell>
          <cell r="W242">
            <v>112.5</v>
          </cell>
          <cell r="X242">
            <v>0</v>
          </cell>
          <cell r="Y242">
            <v>4.5</v>
          </cell>
          <cell r="Z242" t="str">
            <v>Roosevelt</v>
          </cell>
          <cell r="AA242" t="str">
            <v>Open Meadow</v>
          </cell>
          <cell r="AB242" t="str">
            <v>High</v>
          </cell>
        </row>
        <row r="243">
          <cell r="A243">
            <v>182745</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2</v>
          </cell>
          <cell r="S243">
            <v>50</v>
          </cell>
          <cell r="T243">
            <v>0</v>
          </cell>
          <cell r="U243">
            <v>1</v>
          </cell>
          <cell r="V243">
            <v>50</v>
          </cell>
          <cell r="W243">
            <v>50</v>
          </cell>
          <cell r="X243">
            <v>0</v>
          </cell>
          <cell r="Y243">
            <v>2</v>
          </cell>
          <cell r="Z243" t="str">
            <v>Roosevelt</v>
          </cell>
          <cell r="AA243" t="str">
            <v>Open Meadow</v>
          </cell>
          <cell r="AB243" t="str">
            <v>High</v>
          </cell>
        </row>
        <row r="244">
          <cell r="A244">
            <v>182986</v>
          </cell>
          <cell r="C244">
            <v>0</v>
          </cell>
          <cell r="D244">
            <v>0</v>
          </cell>
          <cell r="E244">
            <v>0</v>
          </cell>
          <cell r="F244">
            <v>0</v>
          </cell>
          <cell r="G244">
            <v>0</v>
          </cell>
          <cell r="H244">
            <v>12.25</v>
          </cell>
          <cell r="I244">
            <v>306.25</v>
          </cell>
          <cell r="J244">
            <v>0</v>
          </cell>
          <cell r="K244">
            <v>1</v>
          </cell>
          <cell r="L244">
            <v>306.25</v>
          </cell>
          <cell r="M244">
            <v>9.25</v>
          </cell>
          <cell r="N244">
            <v>231.25</v>
          </cell>
          <cell r="O244">
            <v>306.25</v>
          </cell>
          <cell r="P244">
            <v>0</v>
          </cell>
          <cell r="Q244">
            <v>537.5</v>
          </cell>
          <cell r="R244">
            <v>8</v>
          </cell>
          <cell r="S244">
            <v>200</v>
          </cell>
          <cell r="T244">
            <v>537.5</v>
          </cell>
          <cell r="U244">
            <v>0</v>
          </cell>
          <cell r="V244">
            <v>737.5</v>
          </cell>
          <cell r="W244">
            <v>737.5</v>
          </cell>
          <cell r="X244">
            <v>0</v>
          </cell>
          <cell r="Y244">
            <v>29.5</v>
          </cell>
          <cell r="Z244" t="str">
            <v>Roosevelt</v>
          </cell>
          <cell r="AA244" t="str">
            <v>Open Meadow</v>
          </cell>
          <cell r="AB244" t="str">
            <v>High</v>
          </cell>
        </row>
        <row r="245">
          <cell r="A245">
            <v>183952</v>
          </cell>
          <cell r="C245">
            <v>7</v>
          </cell>
          <cell r="D245">
            <v>175</v>
          </cell>
          <cell r="E245">
            <v>0</v>
          </cell>
          <cell r="F245">
            <v>1</v>
          </cell>
          <cell r="G245">
            <v>175</v>
          </cell>
          <cell r="H245">
            <v>2</v>
          </cell>
          <cell r="I245">
            <v>50</v>
          </cell>
          <cell r="J245">
            <v>175</v>
          </cell>
          <cell r="K245">
            <v>0</v>
          </cell>
          <cell r="L245">
            <v>225</v>
          </cell>
          <cell r="M245">
            <v>1</v>
          </cell>
          <cell r="N245">
            <v>25</v>
          </cell>
          <cell r="O245">
            <v>225</v>
          </cell>
          <cell r="P245">
            <v>0</v>
          </cell>
          <cell r="Q245">
            <v>250</v>
          </cell>
          <cell r="R245">
            <v>3.25</v>
          </cell>
          <cell r="S245">
            <v>81.25</v>
          </cell>
          <cell r="T245">
            <v>250</v>
          </cell>
          <cell r="U245">
            <v>0</v>
          </cell>
          <cell r="V245">
            <v>331.25</v>
          </cell>
          <cell r="W245">
            <v>331.25</v>
          </cell>
          <cell r="X245">
            <v>0</v>
          </cell>
          <cell r="Y245">
            <v>13.25</v>
          </cell>
          <cell r="Z245" t="str">
            <v>Roosevelt</v>
          </cell>
          <cell r="AA245" t="str">
            <v>Open Meadow</v>
          </cell>
          <cell r="AB245" t="str">
            <v>High</v>
          </cell>
        </row>
        <row r="246">
          <cell r="A246">
            <v>189842</v>
          </cell>
          <cell r="C246">
            <v>10.5</v>
          </cell>
          <cell r="D246">
            <v>262.5</v>
          </cell>
          <cell r="E246">
            <v>0</v>
          </cell>
          <cell r="F246">
            <v>1</v>
          </cell>
          <cell r="G246">
            <v>262.5</v>
          </cell>
          <cell r="H246">
            <v>0</v>
          </cell>
          <cell r="I246">
            <v>0</v>
          </cell>
          <cell r="J246">
            <v>262.5</v>
          </cell>
          <cell r="K246">
            <v>0</v>
          </cell>
          <cell r="L246">
            <v>262.5</v>
          </cell>
          <cell r="M246">
            <v>0</v>
          </cell>
          <cell r="N246">
            <v>0</v>
          </cell>
          <cell r="O246">
            <v>262.5</v>
          </cell>
          <cell r="P246">
            <v>0</v>
          </cell>
          <cell r="Q246">
            <v>262.5</v>
          </cell>
          <cell r="R246">
            <v>4.75</v>
          </cell>
          <cell r="S246">
            <v>118.75</v>
          </cell>
          <cell r="T246">
            <v>262.5</v>
          </cell>
          <cell r="U246">
            <v>0</v>
          </cell>
          <cell r="V246">
            <v>381.25</v>
          </cell>
          <cell r="W246">
            <v>381.25</v>
          </cell>
          <cell r="X246">
            <v>0</v>
          </cell>
          <cell r="Y246">
            <v>15.25</v>
          </cell>
          <cell r="Z246" t="str">
            <v>Roosevelt</v>
          </cell>
          <cell r="AA246" t="str">
            <v>Open Meadow</v>
          </cell>
          <cell r="AB246" t="str">
            <v>High</v>
          </cell>
        </row>
        <row r="247">
          <cell r="A247">
            <v>189921</v>
          </cell>
          <cell r="C247">
            <v>1</v>
          </cell>
          <cell r="D247">
            <v>25</v>
          </cell>
          <cell r="E247">
            <v>0</v>
          </cell>
          <cell r="F247">
            <v>1</v>
          </cell>
          <cell r="G247">
            <v>25</v>
          </cell>
          <cell r="H247">
            <v>0</v>
          </cell>
          <cell r="I247">
            <v>0</v>
          </cell>
          <cell r="J247">
            <v>25</v>
          </cell>
          <cell r="K247">
            <v>0</v>
          </cell>
          <cell r="L247">
            <v>25</v>
          </cell>
          <cell r="M247">
            <v>1</v>
          </cell>
          <cell r="N247">
            <v>25</v>
          </cell>
          <cell r="O247">
            <v>25</v>
          </cell>
          <cell r="P247">
            <v>0</v>
          </cell>
          <cell r="Q247">
            <v>50</v>
          </cell>
          <cell r="R247">
            <v>1.25</v>
          </cell>
          <cell r="S247">
            <v>31.25</v>
          </cell>
          <cell r="T247">
            <v>50</v>
          </cell>
          <cell r="U247">
            <v>0</v>
          </cell>
          <cell r="V247">
            <v>81.25</v>
          </cell>
          <cell r="W247">
            <v>81.25</v>
          </cell>
          <cell r="X247">
            <v>0</v>
          </cell>
          <cell r="Y247">
            <v>3.25</v>
          </cell>
          <cell r="Z247" t="str">
            <v>Roosevelt</v>
          </cell>
          <cell r="AA247" t="str">
            <v>Open Meadow</v>
          </cell>
          <cell r="AB247" t="str">
            <v>High</v>
          </cell>
        </row>
        <row r="248">
          <cell r="A248">
            <v>199568</v>
          </cell>
          <cell r="C248">
            <v>9</v>
          </cell>
          <cell r="D248">
            <v>225</v>
          </cell>
          <cell r="E248">
            <v>0</v>
          </cell>
          <cell r="F248">
            <v>1</v>
          </cell>
          <cell r="G248">
            <v>225</v>
          </cell>
          <cell r="H248">
            <v>11.75</v>
          </cell>
          <cell r="I248">
            <v>293.75</v>
          </cell>
          <cell r="J248">
            <v>225</v>
          </cell>
          <cell r="K248">
            <v>0</v>
          </cell>
          <cell r="L248">
            <v>518.75</v>
          </cell>
          <cell r="M248">
            <v>6.5</v>
          </cell>
          <cell r="N248">
            <v>162.5</v>
          </cell>
          <cell r="O248">
            <v>518.75</v>
          </cell>
          <cell r="P248">
            <v>0</v>
          </cell>
          <cell r="Q248">
            <v>681.25</v>
          </cell>
          <cell r="R248">
            <v>5</v>
          </cell>
          <cell r="S248">
            <v>125</v>
          </cell>
          <cell r="T248">
            <v>681.25</v>
          </cell>
          <cell r="U248">
            <v>0</v>
          </cell>
          <cell r="V248">
            <v>806.25</v>
          </cell>
          <cell r="W248">
            <v>806.25</v>
          </cell>
          <cell r="X248">
            <v>0</v>
          </cell>
          <cell r="Y248">
            <v>32.25</v>
          </cell>
          <cell r="Z248" t="str">
            <v>Roosevelt</v>
          </cell>
          <cell r="AA248" t="str">
            <v>Open Meadow</v>
          </cell>
          <cell r="AB248" t="str">
            <v>High</v>
          </cell>
        </row>
        <row r="249">
          <cell r="A249">
            <v>218113</v>
          </cell>
          <cell r="C249">
            <v>0</v>
          </cell>
          <cell r="D249">
            <v>0</v>
          </cell>
          <cell r="E249">
            <v>0</v>
          </cell>
          <cell r="F249">
            <v>0</v>
          </cell>
          <cell r="G249">
            <v>0</v>
          </cell>
          <cell r="H249">
            <v>17.75</v>
          </cell>
          <cell r="I249">
            <v>443.75</v>
          </cell>
          <cell r="J249">
            <v>0</v>
          </cell>
          <cell r="K249">
            <v>1</v>
          </cell>
          <cell r="L249">
            <v>443.75</v>
          </cell>
          <cell r="M249">
            <v>10.75</v>
          </cell>
          <cell r="N249">
            <v>268.75</v>
          </cell>
          <cell r="O249">
            <v>443.75</v>
          </cell>
          <cell r="P249">
            <v>0</v>
          </cell>
          <cell r="Q249">
            <v>712.5</v>
          </cell>
          <cell r="R249">
            <v>14.25</v>
          </cell>
          <cell r="S249">
            <v>356.25</v>
          </cell>
          <cell r="T249">
            <v>712.5</v>
          </cell>
          <cell r="U249">
            <v>0</v>
          </cell>
          <cell r="V249">
            <v>1068.75</v>
          </cell>
          <cell r="W249">
            <v>1068.75</v>
          </cell>
          <cell r="X249">
            <v>0</v>
          </cell>
          <cell r="Y249">
            <v>42.75</v>
          </cell>
          <cell r="Z249" t="str">
            <v>Roosevelt</v>
          </cell>
          <cell r="AA249" t="str">
            <v>Open Meadow</v>
          </cell>
          <cell r="AB249" t="str">
            <v>High</v>
          </cell>
        </row>
        <row r="250">
          <cell r="A250">
            <v>226405</v>
          </cell>
          <cell r="C250">
            <v>2.5</v>
          </cell>
          <cell r="D250">
            <v>62.5</v>
          </cell>
          <cell r="E250">
            <v>0</v>
          </cell>
          <cell r="F250">
            <v>1</v>
          </cell>
          <cell r="G250">
            <v>62.5</v>
          </cell>
          <cell r="H250">
            <v>2</v>
          </cell>
          <cell r="I250">
            <v>50</v>
          </cell>
          <cell r="J250">
            <v>62.5</v>
          </cell>
          <cell r="K250">
            <v>0</v>
          </cell>
          <cell r="L250">
            <v>112.5</v>
          </cell>
          <cell r="M250">
            <v>2</v>
          </cell>
          <cell r="N250">
            <v>50</v>
          </cell>
          <cell r="O250">
            <v>112.5</v>
          </cell>
          <cell r="P250">
            <v>0</v>
          </cell>
          <cell r="Q250">
            <v>162.5</v>
          </cell>
          <cell r="R250">
            <v>3.5</v>
          </cell>
          <cell r="S250">
            <v>87.5</v>
          </cell>
          <cell r="T250">
            <v>162.5</v>
          </cell>
          <cell r="U250">
            <v>0</v>
          </cell>
          <cell r="V250">
            <v>250</v>
          </cell>
          <cell r="W250">
            <v>250</v>
          </cell>
          <cell r="X250">
            <v>0</v>
          </cell>
          <cell r="Y250">
            <v>10</v>
          </cell>
          <cell r="Z250" t="str">
            <v>Roosevelt</v>
          </cell>
          <cell r="AA250" t="str">
            <v>Open Meadow</v>
          </cell>
          <cell r="AB250" t="str">
            <v>High</v>
          </cell>
        </row>
        <row r="251">
          <cell r="A251">
            <v>229440</v>
          </cell>
          <cell r="C251">
            <v>6.5</v>
          </cell>
          <cell r="D251">
            <v>162.5</v>
          </cell>
          <cell r="E251">
            <v>0</v>
          </cell>
          <cell r="F251">
            <v>1</v>
          </cell>
          <cell r="G251">
            <v>162.5</v>
          </cell>
          <cell r="H251">
            <v>3.5</v>
          </cell>
          <cell r="I251">
            <v>87.5</v>
          </cell>
          <cell r="J251">
            <v>162.5</v>
          </cell>
          <cell r="K251">
            <v>0</v>
          </cell>
          <cell r="L251">
            <v>250</v>
          </cell>
          <cell r="M251">
            <v>8</v>
          </cell>
          <cell r="N251">
            <v>200</v>
          </cell>
          <cell r="O251">
            <v>250</v>
          </cell>
          <cell r="P251">
            <v>0</v>
          </cell>
          <cell r="Q251">
            <v>450</v>
          </cell>
          <cell r="R251">
            <v>6.25</v>
          </cell>
          <cell r="S251">
            <v>156.25</v>
          </cell>
          <cell r="T251">
            <v>450</v>
          </cell>
          <cell r="U251">
            <v>0</v>
          </cell>
          <cell r="V251">
            <v>606.25</v>
          </cell>
          <cell r="W251">
            <v>606.25</v>
          </cell>
          <cell r="X251">
            <v>0</v>
          </cell>
          <cell r="Y251">
            <v>24.25</v>
          </cell>
          <cell r="Z251" t="str">
            <v>Roosevelt</v>
          </cell>
          <cell r="AA251" t="str">
            <v>Open Meadow</v>
          </cell>
          <cell r="AB251" t="str">
            <v>High</v>
          </cell>
        </row>
        <row r="252">
          <cell r="A252">
            <v>231957</v>
          </cell>
          <cell r="C252">
            <v>0</v>
          </cell>
          <cell r="D252">
            <v>0</v>
          </cell>
          <cell r="E252">
            <v>0</v>
          </cell>
          <cell r="F252">
            <v>0</v>
          </cell>
          <cell r="G252">
            <v>0</v>
          </cell>
          <cell r="H252">
            <v>4.75</v>
          </cell>
          <cell r="I252">
            <v>118.75</v>
          </cell>
          <cell r="J252">
            <v>0</v>
          </cell>
          <cell r="K252">
            <v>1</v>
          </cell>
          <cell r="L252">
            <v>118.75</v>
          </cell>
          <cell r="M252">
            <v>3.25</v>
          </cell>
          <cell r="N252">
            <v>81.25</v>
          </cell>
          <cell r="O252">
            <v>118.75</v>
          </cell>
          <cell r="P252">
            <v>0</v>
          </cell>
          <cell r="Q252">
            <v>200</v>
          </cell>
          <cell r="R252">
            <v>2.5</v>
          </cell>
          <cell r="S252">
            <v>62.5</v>
          </cell>
          <cell r="T252">
            <v>200</v>
          </cell>
          <cell r="U252">
            <v>0</v>
          </cell>
          <cell r="V252">
            <v>262.5</v>
          </cell>
          <cell r="W252">
            <v>262.5</v>
          </cell>
          <cell r="X252">
            <v>0</v>
          </cell>
          <cell r="Y252">
            <v>10.5</v>
          </cell>
          <cell r="Z252" t="str">
            <v>Roosevelt</v>
          </cell>
          <cell r="AA252" t="str">
            <v>Open Meadow</v>
          </cell>
          <cell r="AB252" t="str">
            <v>High</v>
          </cell>
        </row>
        <row r="253">
          <cell r="A253">
            <v>241623</v>
          </cell>
          <cell r="C253">
            <v>0</v>
          </cell>
          <cell r="D253">
            <v>0</v>
          </cell>
          <cell r="E253">
            <v>0</v>
          </cell>
          <cell r="F253">
            <v>0</v>
          </cell>
          <cell r="G253">
            <v>0</v>
          </cell>
          <cell r="H253">
            <v>3.5</v>
          </cell>
          <cell r="I253">
            <v>87.5</v>
          </cell>
          <cell r="J253">
            <v>0</v>
          </cell>
          <cell r="K253">
            <v>1</v>
          </cell>
          <cell r="L253">
            <v>87.5</v>
          </cell>
          <cell r="M253">
            <v>2</v>
          </cell>
          <cell r="N253">
            <v>50</v>
          </cell>
          <cell r="O253">
            <v>87.5</v>
          </cell>
          <cell r="P253">
            <v>0</v>
          </cell>
          <cell r="Q253">
            <v>137.5</v>
          </cell>
          <cell r="R253">
            <v>1.25</v>
          </cell>
          <cell r="S253">
            <v>31.25</v>
          </cell>
          <cell r="T253">
            <v>137.5</v>
          </cell>
          <cell r="U253">
            <v>0</v>
          </cell>
          <cell r="V253">
            <v>168.75</v>
          </cell>
          <cell r="W253">
            <v>168.75</v>
          </cell>
          <cell r="X253">
            <v>0</v>
          </cell>
          <cell r="Y253">
            <v>6.75</v>
          </cell>
          <cell r="Z253" t="str">
            <v>Roosevelt</v>
          </cell>
          <cell r="AA253" t="str">
            <v>Open Meadow</v>
          </cell>
          <cell r="AB253" t="str">
            <v>High</v>
          </cell>
        </row>
        <row r="254">
          <cell r="A254">
            <v>242351</v>
          </cell>
          <cell r="C254">
            <v>9.5</v>
          </cell>
          <cell r="D254">
            <v>237.5</v>
          </cell>
          <cell r="E254">
            <v>0</v>
          </cell>
          <cell r="F254">
            <v>1</v>
          </cell>
          <cell r="G254">
            <v>237.5</v>
          </cell>
          <cell r="H254">
            <v>14.25</v>
          </cell>
          <cell r="I254">
            <v>356.25</v>
          </cell>
          <cell r="J254">
            <v>237.5</v>
          </cell>
          <cell r="K254">
            <v>0</v>
          </cell>
          <cell r="L254">
            <v>593.75</v>
          </cell>
          <cell r="M254">
            <v>6.5</v>
          </cell>
          <cell r="N254">
            <v>162.5</v>
          </cell>
          <cell r="O254">
            <v>593.75</v>
          </cell>
          <cell r="P254">
            <v>0</v>
          </cell>
          <cell r="Q254">
            <v>756.25</v>
          </cell>
          <cell r="R254">
            <v>8</v>
          </cell>
          <cell r="S254">
            <v>200</v>
          </cell>
          <cell r="T254">
            <v>756.25</v>
          </cell>
          <cell r="U254">
            <v>0</v>
          </cell>
          <cell r="V254">
            <v>956.25</v>
          </cell>
          <cell r="W254">
            <v>956.25</v>
          </cell>
          <cell r="X254">
            <v>0</v>
          </cell>
          <cell r="Y254">
            <v>38.25</v>
          </cell>
          <cell r="Z254" t="str">
            <v>Roosevelt</v>
          </cell>
          <cell r="AA254" t="str">
            <v>Open Meadow</v>
          </cell>
          <cell r="AB254" t="str">
            <v>High</v>
          </cell>
        </row>
        <row r="255">
          <cell r="A255">
            <v>243388</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t="str">
            <v>Roosevelt</v>
          </cell>
          <cell r="AA255" t="str">
            <v>Open Meadow</v>
          </cell>
          <cell r="AB255" t="str">
            <v>High</v>
          </cell>
        </row>
        <row r="256">
          <cell r="A256">
            <v>247221</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t="str">
            <v>Roosevelt</v>
          </cell>
          <cell r="AA256" t="str">
            <v>Open Meadow</v>
          </cell>
          <cell r="AB256" t="str">
            <v>High</v>
          </cell>
        </row>
        <row r="257">
          <cell r="A257">
            <v>249581</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t="str">
            <v>Roosevelt</v>
          </cell>
          <cell r="AA257" t="str">
            <v>Open Meadow</v>
          </cell>
          <cell r="AB257" t="str">
            <v>High</v>
          </cell>
        </row>
        <row r="258">
          <cell r="A258">
            <v>251206</v>
          </cell>
          <cell r="C258">
            <v>6.5</v>
          </cell>
          <cell r="D258">
            <v>162.5</v>
          </cell>
          <cell r="E258">
            <v>0</v>
          </cell>
          <cell r="F258">
            <v>1</v>
          </cell>
          <cell r="G258">
            <v>162.5</v>
          </cell>
          <cell r="H258">
            <v>7.5</v>
          </cell>
          <cell r="I258">
            <v>187.5</v>
          </cell>
          <cell r="J258">
            <v>162.5</v>
          </cell>
          <cell r="K258">
            <v>0</v>
          </cell>
          <cell r="L258">
            <v>350</v>
          </cell>
          <cell r="M258">
            <v>6.25</v>
          </cell>
          <cell r="N258">
            <v>156.25</v>
          </cell>
          <cell r="O258">
            <v>350</v>
          </cell>
          <cell r="P258">
            <v>0</v>
          </cell>
          <cell r="Q258">
            <v>506.25</v>
          </cell>
          <cell r="R258">
            <v>3</v>
          </cell>
          <cell r="S258">
            <v>75</v>
          </cell>
          <cell r="T258">
            <v>506.25</v>
          </cell>
          <cell r="U258">
            <v>0</v>
          </cell>
          <cell r="V258">
            <v>581.25</v>
          </cell>
          <cell r="W258">
            <v>581.25</v>
          </cell>
          <cell r="X258">
            <v>0</v>
          </cell>
          <cell r="Y258">
            <v>23.25</v>
          </cell>
          <cell r="Z258" t="str">
            <v>Roosevelt</v>
          </cell>
          <cell r="AA258" t="str">
            <v>Open Meadow</v>
          </cell>
          <cell r="AB258" t="str">
            <v>High</v>
          </cell>
        </row>
        <row r="259">
          <cell r="A259">
            <v>251282</v>
          </cell>
          <cell r="C259">
            <v>2.5</v>
          </cell>
          <cell r="D259">
            <v>62.5</v>
          </cell>
          <cell r="E259">
            <v>0</v>
          </cell>
          <cell r="F259">
            <v>1</v>
          </cell>
          <cell r="G259">
            <v>62.5</v>
          </cell>
          <cell r="H259">
            <v>0</v>
          </cell>
          <cell r="I259">
            <v>0</v>
          </cell>
          <cell r="J259">
            <v>62.5</v>
          </cell>
          <cell r="K259">
            <v>0</v>
          </cell>
          <cell r="L259">
            <v>62.5</v>
          </cell>
          <cell r="M259">
            <v>0</v>
          </cell>
          <cell r="N259">
            <v>0</v>
          </cell>
          <cell r="O259">
            <v>62.5</v>
          </cell>
          <cell r="P259">
            <v>0</v>
          </cell>
          <cell r="Q259">
            <v>62.5</v>
          </cell>
          <cell r="R259">
            <v>0</v>
          </cell>
          <cell r="S259">
            <v>0</v>
          </cell>
          <cell r="T259">
            <v>62.5</v>
          </cell>
          <cell r="U259">
            <v>0</v>
          </cell>
          <cell r="V259">
            <v>62.5</v>
          </cell>
          <cell r="W259">
            <v>62.5</v>
          </cell>
          <cell r="X259">
            <v>0</v>
          </cell>
          <cell r="Y259">
            <v>2.5</v>
          </cell>
          <cell r="Z259" t="str">
            <v>Roosevelt</v>
          </cell>
          <cell r="AA259" t="str">
            <v>Open Meadow</v>
          </cell>
          <cell r="AB259" t="str">
            <v>High</v>
          </cell>
        </row>
        <row r="260">
          <cell r="A260">
            <v>251647</v>
          </cell>
          <cell r="C260">
            <v>3.5</v>
          </cell>
          <cell r="D260">
            <v>87.5</v>
          </cell>
          <cell r="E260">
            <v>0</v>
          </cell>
          <cell r="F260">
            <v>1</v>
          </cell>
          <cell r="G260">
            <v>87.5</v>
          </cell>
          <cell r="H260">
            <v>10.5</v>
          </cell>
          <cell r="I260">
            <v>262.5</v>
          </cell>
          <cell r="J260">
            <v>87.5</v>
          </cell>
          <cell r="K260">
            <v>0</v>
          </cell>
          <cell r="L260">
            <v>350</v>
          </cell>
          <cell r="M260">
            <v>8.5</v>
          </cell>
          <cell r="N260">
            <v>212.5</v>
          </cell>
          <cell r="O260">
            <v>350</v>
          </cell>
          <cell r="P260">
            <v>0</v>
          </cell>
          <cell r="Q260">
            <v>562.5</v>
          </cell>
          <cell r="R260">
            <v>8.25</v>
          </cell>
          <cell r="S260">
            <v>206.25</v>
          </cell>
          <cell r="T260">
            <v>562.5</v>
          </cell>
          <cell r="U260">
            <v>0</v>
          </cell>
          <cell r="V260">
            <v>768.75</v>
          </cell>
          <cell r="W260">
            <v>768.75</v>
          </cell>
          <cell r="X260">
            <v>0</v>
          </cell>
          <cell r="Y260">
            <v>30.75</v>
          </cell>
          <cell r="Z260" t="str">
            <v>Roosevelt</v>
          </cell>
          <cell r="AA260" t="str">
            <v>Open Meadow</v>
          </cell>
          <cell r="AB260" t="str">
            <v>High</v>
          </cell>
        </row>
        <row r="261">
          <cell r="A261">
            <v>252688</v>
          </cell>
          <cell r="C261">
            <v>9</v>
          </cell>
          <cell r="D261">
            <v>225</v>
          </cell>
          <cell r="E261">
            <v>0</v>
          </cell>
          <cell r="F261">
            <v>1</v>
          </cell>
          <cell r="G261">
            <v>225</v>
          </cell>
          <cell r="H261">
            <v>0</v>
          </cell>
          <cell r="I261">
            <v>0</v>
          </cell>
          <cell r="J261">
            <v>225</v>
          </cell>
          <cell r="K261">
            <v>0</v>
          </cell>
          <cell r="L261">
            <v>225</v>
          </cell>
          <cell r="M261">
            <v>0</v>
          </cell>
          <cell r="N261">
            <v>0</v>
          </cell>
          <cell r="O261">
            <v>225</v>
          </cell>
          <cell r="P261">
            <v>0</v>
          </cell>
          <cell r="Q261">
            <v>225</v>
          </cell>
          <cell r="R261">
            <v>0</v>
          </cell>
          <cell r="S261">
            <v>0</v>
          </cell>
          <cell r="T261">
            <v>225</v>
          </cell>
          <cell r="U261">
            <v>0</v>
          </cell>
          <cell r="V261">
            <v>225</v>
          </cell>
          <cell r="W261">
            <v>225</v>
          </cell>
          <cell r="X261">
            <v>0</v>
          </cell>
          <cell r="Y261">
            <v>9</v>
          </cell>
          <cell r="Z261" t="str">
            <v>Roosevelt</v>
          </cell>
          <cell r="AA261" t="str">
            <v>Open Meadow</v>
          </cell>
          <cell r="AB261" t="str">
            <v>High</v>
          </cell>
        </row>
        <row r="262">
          <cell r="A262">
            <v>253700</v>
          </cell>
          <cell r="C262">
            <v>0</v>
          </cell>
          <cell r="D262">
            <v>0</v>
          </cell>
          <cell r="E262">
            <v>0</v>
          </cell>
          <cell r="F262">
            <v>0</v>
          </cell>
          <cell r="G262">
            <v>0</v>
          </cell>
          <cell r="H262">
            <v>0</v>
          </cell>
          <cell r="I262">
            <v>0</v>
          </cell>
          <cell r="J262">
            <v>0</v>
          </cell>
          <cell r="K262">
            <v>0</v>
          </cell>
          <cell r="L262">
            <v>0</v>
          </cell>
          <cell r="M262">
            <v>3.75</v>
          </cell>
          <cell r="N262">
            <v>93.75</v>
          </cell>
          <cell r="O262">
            <v>0</v>
          </cell>
          <cell r="P262">
            <v>1</v>
          </cell>
          <cell r="Q262">
            <v>93.75</v>
          </cell>
          <cell r="R262">
            <v>5</v>
          </cell>
          <cell r="S262">
            <v>125</v>
          </cell>
          <cell r="T262">
            <v>93.75</v>
          </cell>
          <cell r="U262">
            <v>0</v>
          </cell>
          <cell r="V262">
            <v>218.75</v>
          </cell>
          <cell r="W262">
            <v>218.75</v>
          </cell>
          <cell r="X262">
            <v>0</v>
          </cell>
          <cell r="Y262">
            <v>8.75</v>
          </cell>
          <cell r="Z262" t="str">
            <v>Roosevelt</v>
          </cell>
          <cell r="AA262" t="str">
            <v>Open Meadow</v>
          </cell>
          <cell r="AB262" t="str">
            <v>High</v>
          </cell>
        </row>
        <row r="263">
          <cell r="A263">
            <v>301266</v>
          </cell>
          <cell r="C263">
            <v>0</v>
          </cell>
          <cell r="D263">
            <v>0</v>
          </cell>
          <cell r="E263">
            <v>0</v>
          </cell>
          <cell r="F263">
            <v>0</v>
          </cell>
          <cell r="G263">
            <v>0</v>
          </cell>
          <cell r="H263">
            <v>0</v>
          </cell>
          <cell r="I263">
            <v>0</v>
          </cell>
          <cell r="J263">
            <v>0</v>
          </cell>
          <cell r="K263">
            <v>0</v>
          </cell>
          <cell r="L263">
            <v>0</v>
          </cell>
          <cell r="M263">
            <v>4</v>
          </cell>
          <cell r="N263">
            <v>100</v>
          </cell>
          <cell r="O263">
            <v>0</v>
          </cell>
          <cell r="P263">
            <v>1</v>
          </cell>
          <cell r="Q263">
            <v>100</v>
          </cell>
          <cell r="R263">
            <v>4.5</v>
          </cell>
          <cell r="S263">
            <v>112.5</v>
          </cell>
          <cell r="T263">
            <v>100</v>
          </cell>
          <cell r="U263">
            <v>0</v>
          </cell>
          <cell r="V263">
            <v>212.5</v>
          </cell>
          <cell r="W263">
            <v>212.5</v>
          </cell>
          <cell r="X263">
            <v>0</v>
          </cell>
          <cell r="Y263">
            <v>8.5</v>
          </cell>
          <cell r="Z263" t="str">
            <v>Roosevelt</v>
          </cell>
          <cell r="AA263" t="str">
            <v>Open Meadow</v>
          </cell>
          <cell r="AB263" t="str">
            <v>High</v>
          </cell>
        </row>
        <row r="264">
          <cell r="A264">
            <v>301490</v>
          </cell>
          <cell r="C264">
            <v>0</v>
          </cell>
          <cell r="D264">
            <v>0</v>
          </cell>
          <cell r="E264">
            <v>0</v>
          </cell>
          <cell r="F264">
            <v>0</v>
          </cell>
          <cell r="G264">
            <v>0</v>
          </cell>
          <cell r="H264">
            <v>6</v>
          </cell>
          <cell r="I264">
            <v>150</v>
          </cell>
          <cell r="J264">
            <v>0</v>
          </cell>
          <cell r="K264">
            <v>1</v>
          </cell>
          <cell r="L264">
            <v>150</v>
          </cell>
          <cell r="M264">
            <v>6</v>
          </cell>
          <cell r="N264">
            <v>150</v>
          </cell>
          <cell r="O264">
            <v>150</v>
          </cell>
          <cell r="P264">
            <v>0</v>
          </cell>
          <cell r="Q264">
            <v>300</v>
          </cell>
          <cell r="R264">
            <v>1</v>
          </cell>
          <cell r="S264">
            <v>25</v>
          </cell>
          <cell r="T264">
            <v>300</v>
          </cell>
          <cell r="U264">
            <v>0</v>
          </cell>
          <cell r="V264">
            <v>325</v>
          </cell>
          <cell r="W264">
            <v>325</v>
          </cell>
          <cell r="X264">
            <v>0</v>
          </cell>
          <cell r="Y264">
            <v>13</v>
          </cell>
          <cell r="Z264" t="str">
            <v>Roosevelt</v>
          </cell>
          <cell r="AA264" t="str">
            <v>Open Meadow</v>
          </cell>
          <cell r="AB264" t="str">
            <v>High</v>
          </cell>
        </row>
        <row r="265">
          <cell r="A265">
            <v>305532</v>
          </cell>
          <cell r="C265">
            <v>0</v>
          </cell>
          <cell r="D265">
            <v>0</v>
          </cell>
          <cell r="E265">
            <v>0</v>
          </cell>
          <cell r="F265">
            <v>0</v>
          </cell>
          <cell r="G265">
            <v>0</v>
          </cell>
          <cell r="H265">
            <v>4.5</v>
          </cell>
          <cell r="I265">
            <v>112.5</v>
          </cell>
          <cell r="J265">
            <v>0</v>
          </cell>
          <cell r="K265">
            <v>1</v>
          </cell>
          <cell r="L265">
            <v>112.5</v>
          </cell>
          <cell r="M265">
            <v>6.5</v>
          </cell>
          <cell r="N265">
            <v>162.5</v>
          </cell>
          <cell r="O265">
            <v>112.5</v>
          </cell>
          <cell r="P265">
            <v>0</v>
          </cell>
          <cell r="Q265">
            <v>275</v>
          </cell>
          <cell r="R265">
            <v>4.5</v>
          </cell>
          <cell r="S265">
            <v>112.5</v>
          </cell>
          <cell r="T265">
            <v>275</v>
          </cell>
          <cell r="U265">
            <v>0</v>
          </cell>
          <cell r="V265">
            <v>387.5</v>
          </cell>
          <cell r="W265">
            <v>387.5</v>
          </cell>
          <cell r="X265">
            <v>0</v>
          </cell>
          <cell r="Y265">
            <v>15.5</v>
          </cell>
          <cell r="Z265" t="str">
            <v>Roosevelt</v>
          </cell>
          <cell r="AA265" t="str">
            <v>Open Meadow</v>
          </cell>
          <cell r="AB265" t="str">
            <v>High</v>
          </cell>
        </row>
        <row r="266">
          <cell r="A266">
            <v>173434</v>
          </cell>
          <cell r="C266">
            <v>0</v>
          </cell>
          <cell r="D266">
            <v>0</v>
          </cell>
          <cell r="E266">
            <v>0</v>
          </cell>
          <cell r="F266">
            <v>0</v>
          </cell>
          <cell r="G266">
            <v>0</v>
          </cell>
          <cell r="H266">
            <v>0</v>
          </cell>
          <cell r="I266">
            <v>0</v>
          </cell>
          <cell r="J266">
            <v>0</v>
          </cell>
          <cell r="K266">
            <v>0</v>
          </cell>
          <cell r="L266">
            <v>0</v>
          </cell>
          <cell r="M266">
            <v>6</v>
          </cell>
          <cell r="N266">
            <v>120</v>
          </cell>
          <cell r="O266">
            <v>0</v>
          </cell>
          <cell r="P266">
            <v>1</v>
          </cell>
          <cell r="Q266">
            <v>120</v>
          </cell>
          <cell r="R266">
            <v>6</v>
          </cell>
          <cell r="S266">
            <v>120</v>
          </cell>
          <cell r="T266">
            <v>120</v>
          </cell>
          <cell r="U266">
            <v>0</v>
          </cell>
          <cell r="V266">
            <v>240</v>
          </cell>
          <cell r="W266">
            <v>240</v>
          </cell>
          <cell r="X266">
            <v>0</v>
          </cell>
          <cell r="Y266">
            <v>12</v>
          </cell>
          <cell r="Z266" t="str">
            <v>Jefferson</v>
          </cell>
          <cell r="AA266" t="str">
            <v>POIC</v>
          </cell>
          <cell r="AB266" t="str">
            <v>High</v>
          </cell>
        </row>
        <row r="267">
          <cell r="A267">
            <v>173454</v>
          </cell>
          <cell r="C267">
            <v>6</v>
          </cell>
          <cell r="D267">
            <v>120</v>
          </cell>
          <cell r="E267">
            <v>0</v>
          </cell>
          <cell r="F267">
            <v>1</v>
          </cell>
          <cell r="G267">
            <v>120</v>
          </cell>
          <cell r="H267">
            <v>16</v>
          </cell>
          <cell r="I267">
            <v>320</v>
          </cell>
          <cell r="J267">
            <v>120</v>
          </cell>
          <cell r="K267">
            <v>0</v>
          </cell>
          <cell r="L267">
            <v>440</v>
          </cell>
          <cell r="M267">
            <v>6</v>
          </cell>
          <cell r="N267">
            <v>120</v>
          </cell>
          <cell r="O267">
            <v>440</v>
          </cell>
          <cell r="P267">
            <v>0</v>
          </cell>
          <cell r="Q267">
            <v>560</v>
          </cell>
          <cell r="R267">
            <v>8</v>
          </cell>
          <cell r="S267">
            <v>160</v>
          </cell>
          <cell r="T267">
            <v>560</v>
          </cell>
          <cell r="U267">
            <v>0</v>
          </cell>
          <cell r="V267">
            <v>720</v>
          </cell>
          <cell r="W267">
            <v>720</v>
          </cell>
          <cell r="X267">
            <v>0</v>
          </cell>
          <cell r="Y267">
            <v>36</v>
          </cell>
          <cell r="Z267" t="str">
            <v>Jefferson</v>
          </cell>
          <cell r="AA267" t="str">
            <v>POIC</v>
          </cell>
          <cell r="AB267" t="str">
            <v>High</v>
          </cell>
        </row>
        <row r="268">
          <cell r="A268">
            <v>173494</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t="str">
            <v>Jefferson</v>
          </cell>
          <cell r="AA268" t="str">
            <v>POIC</v>
          </cell>
          <cell r="AB268" t="str">
            <v>High</v>
          </cell>
        </row>
        <row r="269">
          <cell r="A269">
            <v>173505</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t="str">
            <v>Jefferson</v>
          </cell>
          <cell r="AA269" t="str">
            <v>POIC</v>
          </cell>
          <cell r="AB269" t="str">
            <v>High</v>
          </cell>
        </row>
        <row r="270">
          <cell r="A270">
            <v>173508</v>
          </cell>
          <cell r="C270">
            <v>0</v>
          </cell>
          <cell r="D270">
            <v>0</v>
          </cell>
          <cell r="E270">
            <v>0</v>
          </cell>
          <cell r="F270">
            <v>0</v>
          </cell>
          <cell r="G270">
            <v>0</v>
          </cell>
          <cell r="H270">
            <v>8</v>
          </cell>
          <cell r="I270">
            <v>160</v>
          </cell>
          <cell r="J270">
            <v>0</v>
          </cell>
          <cell r="K270">
            <v>1</v>
          </cell>
          <cell r="L270">
            <v>160</v>
          </cell>
          <cell r="M270">
            <v>8</v>
          </cell>
          <cell r="N270">
            <v>160</v>
          </cell>
          <cell r="O270">
            <v>160</v>
          </cell>
          <cell r="P270">
            <v>0</v>
          </cell>
          <cell r="Q270">
            <v>320</v>
          </cell>
          <cell r="R270">
            <v>14</v>
          </cell>
          <cell r="S270">
            <v>280</v>
          </cell>
          <cell r="T270">
            <v>320</v>
          </cell>
          <cell r="U270">
            <v>0</v>
          </cell>
          <cell r="V270">
            <v>600</v>
          </cell>
          <cell r="W270">
            <v>600</v>
          </cell>
          <cell r="X270">
            <v>0</v>
          </cell>
          <cell r="Y270">
            <v>30</v>
          </cell>
          <cell r="Z270" t="str">
            <v>Jefferson</v>
          </cell>
          <cell r="AA270" t="str">
            <v>POIC</v>
          </cell>
          <cell r="AB270" t="str">
            <v>High</v>
          </cell>
        </row>
        <row r="271">
          <cell r="A271">
            <v>173543</v>
          </cell>
          <cell r="C271">
            <v>6</v>
          </cell>
          <cell r="D271">
            <v>120</v>
          </cell>
          <cell r="E271">
            <v>0</v>
          </cell>
          <cell r="F271">
            <v>1</v>
          </cell>
          <cell r="G271">
            <v>120</v>
          </cell>
          <cell r="H271">
            <v>10</v>
          </cell>
          <cell r="I271">
            <v>200</v>
          </cell>
          <cell r="J271">
            <v>120</v>
          </cell>
          <cell r="K271">
            <v>0</v>
          </cell>
          <cell r="L271">
            <v>320</v>
          </cell>
          <cell r="M271">
            <v>4</v>
          </cell>
          <cell r="N271">
            <v>80</v>
          </cell>
          <cell r="O271">
            <v>320</v>
          </cell>
          <cell r="P271">
            <v>0</v>
          </cell>
          <cell r="Q271">
            <v>400</v>
          </cell>
          <cell r="R271">
            <v>12</v>
          </cell>
          <cell r="S271">
            <v>240</v>
          </cell>
          <cell r="T271">
            <v>400</v>
          </cell>
          <cell r="U271">
            <v>0</v>
          </cell>
          <cell r="V271">
            <v>640</v>
          </cell>
          <cell r="W271">
            <v>640</v>
          </cell>
          <cell r="X271">
            <v>0</v>
          </cell>
          <cell r="Y271">
            <v>32</v>
          </cell>
          <cell r="Z271" t="str">
            <v>Jefferson</v>
          </cell>
          <cell r="AA271" t="str">
            <v>POIC</v>
          </cell>
          <cell r="AB271" t="str">
            <v>High</v>
          </cell>
        </row>
        <row r="272">
          <cell r="A272">
            <v>173658</v>
          </cell>
          <cell r="C272">
            <v>0</v>
          </cell>
          <cell r="D272">
            <v>0</v>
          </cell>
          <cell r="E272">
            <v>0</v>
          </cell>
          <cell r="F272">
            <v>0</v>
          </cell>
          <cell r="G272">
            <v>0</v>
          </cell>
          <cell r="H272">
            <v>0</v>
          </cell>
          <cell r="I272">
            <v>0</v>
          </cell>
          <cell r="J272">
            <v>0</v>
          </cell>
          <cell r="K272">
            <v>0</v>
          </cell>
          <cell r="L272">
            <v>0</v>
          </cell>
          <cell r="M272">
            <v>2</v>
          </cell>
          <cell r="N272">
            <v>40</v>
          </cell>
          <cell r="O272">
            <v>0</v>
          </cell>
          <cell r="P272">
            <v>1</v>
          </cell>
          <cell r="Q272">
            <v>40</v>
          </cell>
          <cell r="R272">
            <v>0</v>
          </cell>
          <cell r="S272">
            <v>0</v>
          </cell>
          <cell r="T272">
            <v>40</v>
          </cell>
          <cell r="U272">
            <v>0</v>
          </cell>
          <cell r="V272">
            <v>40</v>
          </cell>
          <cell r="W272">
            <v>40</v>
          </cell>
          <cell r="X272">
            <v>0</v>
          </cell>
          <cell r="Y272">
            <v>2</v>
          </cell>
          <cell r="Z272" t="str">
            <v>Jefferson</v>
          </cell>
          <cell r="AA272" t="str">
            <v>POIC</v>
          </cell>
          <cell r="AB272" t="str">
            <v>High</v>
          </cell>
        </row>
        <row r="273">
          <cell r="A273">
            <v>173738</v>
          </cell>
          <cell r="C273">
            <v>0</v>
          </cell>
          <cell r="D273">
            <v>0</v>
          </cell>
          <cell r="E273">
            <v>0</v>
          </cell>
          <cell r="F273">
            <v>0</v>
          </cell>
          <cell r="G273">
            <v>0</v>
          </cell>
          <cell r="H273">
            <v>2</v>
          </cell>
          <cell r="I273">
            <v>40</v>
          </cell>
          <cell r="J273">
            <v>0</v>
          </cell>
          <cell r="K273">
            <v>1</v>
          </cell>
          <cell r="L273">
            <v>40</v>
          </cell>
          <cell r="M273">
            <v>0</v>
          </cell>
          <cell r="N273">
            <v>0</v>
          </cell>
          <cell r="O273">
            <v>40</v>
          </cell>
          <cell r="P273">
            <v>0</v>
          </cell>
          <cell r="Q273">
            <v>40</v>
          </cell>
          <cell r="R273">
            <v>0</v>
          </cell>
          <cell r="S273">
            <v>0</v>
          </cell>
          <cell r="T273">
            <v>40</v>
          </cell>
          <cell r="U273">
            <v>0</v>
          </cell>
          <cell r="V273">
            <v>40</v>
          </cell>
          <cell r="W273">
            <v>40</v>
          </cell>
          <cell r="X273">
            <v>0</v>
          </cell>
          <cell r="Y273">
            <v>2</v>
          </cell>
          <cell r="Z273" t="str">
            <v>Jefferson</v>
          </cell>
          <cell r="AA273" t="str">
            <v>POIC</v>
          </cell>
          <cell r="AB273" t="str">
            <v>High</v>
          </cell>
        </row>
        <row r="274">
          <cell r="A274">
            <v>173826</v>
          </cell>
          <cell r="C274">
            <v>0</v>
          </cell>
          <cell r="D274">
            <v>0</v>
          </cell>
          <cell r="E274">
            <v>0</v>
          </cell>
          <cell r="F274">
            <v>0</v>
          </cell>
          <cell r="G274">
            <v>0</v>
          </cell>
          <cell r="H274">
            <v>12</v>
          </cell>
          <cell r="I274">
            <v>240</v>
          </cell>
          <cell r="J274">
            <v>0</v>
          </cell>
          <cell r="K274">
            <v>1</v>
          </cell>
          <cell r="L274">
            <v>240</v>
          </cell>
          <cell r="M274">
            <v>8</v>
          </cell>
          <cell r="N274">
            <v>160</v>
          </cell>
          <cell r="O274">
            <v>240</v>
          </cell>
          <cell r="P274">
            <v>0</v>
          </cell>
          <cell r="Q274">
            <v>400</v>
          </cell>
          <cell r="R274">
            <v>16</v>
          </cell>
          <cell r="S274">
            <v>320</v>
          </cell>
          <cell r="T274">
            <v>400</v>
          </cell>
          <cell r="U274">
            <v>0</v>
          </cell>
          <cell r="V274">
            <v>720</v>
          </cell>
          <cell r="W274">
            <v>720</v>
          </cell>
          <cell r="X274">
            <v>0</v>
          </cell>
          <cell r="Y274">
            <v>36</v>
          </cell>
          <cell r="Z274" t="str">
            <v>Jefferson</v>
          </cell>
          <cell r="AA274" t="str">
            <v>POIC</v>
          </cell>
          <cell r="AB274" t="str">
            <v>High</v>
          </cell>
        </row>
        <row r="275">
          <cell r="A275">
            <v>173827</v>
          </cell>
          <cell r="C275">
            <v>0</v>
          </cell>
          <cell r="D275">
            <v>0</v>
          </cell>
          <cell r="E275">
            <v>0</v>
          </cell>
          <cell r="F275">
            <v>0</v>
          </cell>
          <cell r="G275">
            <v>0</v>
          </cell>
          <cell r="H275">
            <v>12</v>
          </cell>
          <cell r="I275">
            <v>240</v>
          </cell>
          <cell r="J275">
            <v>0</v>
          </cell>
          <cell r="K275">
            <v>1</v>
          </cell>
          <cell r="L275">
            <v>240</v>
          </cell>
          <cell r="M275">
            <v>4</v>
          </cell>
          <cell r="N275">
            <v>80</v>
          </cell>
          <cell r="O275">
            <v>240</v>
          </cell>
          <cell r="P275">
            <v>0</v>
          </cell>
          <cell r="Q275">
            <v>320</v>
          </cell>
          <cell r="R275">
            <v>16</v>
          </cell>
          <cell r="S275">
            <v>320</v>
          </cell>
          <cell r="T275">
            <v>320</v>
          </cell>
          <cell r="U275">
            <v>0</v>
          </cell>
          <cell r="V275">
            <v>640</v>
          </cell>
          <cell r="W275">
            <v>640</v>
          </cell>
          <cell r="X275">
            <v>0</v>
          </cell>
          <cell r="Y275">
            <v>32</v>
          </cell>
          <cell r="Z275" t="str">
            <v>Jefferson</v>
          </cell>
          <cell r="AA275" t="str">
            <v>POIC</v>
          </cell>
          <cell r="AB275" t="str">
            <v>High</v>
          </cell>
        </row>
        <row r="276">
          <cell r="A276">
            <v>175711</v>
          </cell>
          <cell r="C276">
            <v>4</v>
          </cell>
          <cell r="D276">
            <v>80</v>
          </cell>
          <cell r="E276">
            <v>0</v>
          </cell>
          <cell r="F276">
            <v>1</v>
          </cell>
          <cell r="G276">
            <v>80</v>
          </cell>
          <cell r="H276">
            <v>2</v>
          </cell>
          <cell r="I276">
            <v>40</v>
          </cell>
          <cell r="J276">
            <v>80</v>
          </cell>
          <cell r="K276">
            <v>0</v>
          </cell>
          <cell r="L276">
            <v>120</v>
          </cell>
          <cell r="M276">
            <v>0</v>
          </cell>
          <cell r="N276">
            <v>0</v>
          </cell>
          <cell r="O276">
            <v>120</v>
          </cell>
          <cell r="P276">
            <v>0</v>
          </cell>
          <cell r="Q276">
            <v>120</v>
          </cell>
          <cell r="R276">
            <v>6</v>
          </cell>
          <cell r="S276">
            <v>120</v>
          </cell>
          <cell r="T276">
            <v>120</v>
          </cell>
          <cell r="U276">
            <v>0</v>
          </cell>
          <cell r="V276">
            <v>240</v>
          </cell>
          <cell r="W276">
            <v>240</v>
          </cell>
          <cell r="X276">
            <v>0</v>
          </cell>
          <cell r="Y276">
            <v>12</v>
          </cell>
          <cell r="Z276" t="str">
            <v>Jefferson</v>
          </cell>
          <cell r="AA276" t="str">
            <v>POIC</v>
          </cell>
          <cell r="AB276" t="str">
            <v>High</v>
          </cell>
        </row>
        <row r="277">
          <cell r="A277">
            <v>178199</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4</v>
          </cell>
          <cell r="S277">
            <v>80</v>
          </cell>
          <cell r="T277">
            <v>0</v>
          </cell>
          <cell r="U277">
            <v>1</v>
          </cell>
          <cell r="V277">
            <v>80</v>
          </cell>
          <cell r="W277">
            <v>80</v>
          </cell>
          <cell r="X277">
            <v>0</v>
          </cell>
          <cell r="Y277">
            <v>4</v>
          </cell>
          <cell r="Z277" t="str">
            <v>Jefferson</v>
          </cell>
          <cell r="AA277" t="str">
            <v>POIC</v>
          </cell>
          <cell r="AB277" t="str">
            <v>High</v>
          </cell>
        </row>
        <row r="278">
          <cell r="A278">
            <v>178213</v>
          </cell>
          <cell r="C278">
            <v>0</v>
          </cell>
          <cell r="D278">
            <v>0</v>
          </cell>
          <cell r="E278">
            <v>0</v>
          </cell>
          <cell r="F278">
            <v>0</v>
          </cell>
          <cell r="G278">
            <v>0</v>
          </cell>
          <cell r="H278">
            <v>0</v>
          </cell>
          <cell r="I278">
            <v>0</v>
          </cell>
          <cell r="J278">
            <v>0</v>
          </cell>
          <cell r="K278">
            <v>0</v>
          </cell>
          <cell r="L278">
            <v>0</v>
          </cell>
          <cell r="M278">
            <v>2</v>
          </cell>
          <cell r="N278">
            <v>40</v>
          </cell>
          <cell r="O278">
            <v>0</v>
          </cell>
          <cell r="P278">
            <v>1</v>
          </cell>
          <cell r="Q278">
            <v>40</v>
          </cell>
          <cell r="R278">
            <v>0</v>
          </cell>
          <cell r="S278">
            <v>0</v>
          </cell>
          <cell r="T278">
            <v>40</v>
          </cell>
          <cell r="U278">
            <v>0</v>
          </cell>
          <cell r="V278">
            <v>40</v>
          </cell>
          <cell r="W278">
            <v>40</v>
          </cell>
          <cell r="X278">
            <v>0</v>
          </cell>
          <cell r="Y278">
            <v>2</v>
          </cell>
          <cell r="Z278" t="str">
            <v>Jefferson</v>
          </cell>
          <cell r="AA278" t="str">
            <v>POIC</v>
          </cell>
          <cell r="AB278" t="str">
            <v>High</v>
          </cell>
        </row>
        <row r="279">
          <cell r="A279">
            <v>180779</v>
          </cell>
          <cell r="C279">
            <v>2</v>
          </cell>
          <cell r="D279">
            <v>40</v>
          </cell>
          <cell r="E279">
            <v>0</v>
          </cell>
          <cell r="F279">
            <v>1</v>
          </cell>
          <cell r="G279">
            <v>40</v>
          </cell>
          <cell r="H279">
            <v>24</v>
          </cell>
          <cell r="I279">
            <v>480</v>
          </cell>
          <cell r="J279">
            <v>40</v>
          </cell>
          <cell r="K279">
            <v>0</v>
          </cell>
          <cell r="L279">
            <v>520</v>
          </cell>
          <cell r="M279">
            <v>8</v>
          </cell>
          <cell r="N279">
            <v>160</v>
          </cell>
          <cell r="O279">
            <v>520</v>
          </cell>
          <cell r="P279">
            <v>0</v>
          </cell>
          <cell r="Q279">
            <v>680</v>
          </cell>
          <cell r="R279">
            <v>28</v>
          </cell>
          <cell r="S279">
            <v>560</v>
          </cell>
          <cell r="T279">
            <v>680</v>
          </cell>
          <cell r="U279">
            <v>0</v>
          </cell>
          <cell r="V279">
            <v>1240</v>
          </cell>
          <cell r="W279">
            <v>1240</v>
          </cell>
          <cell r="X279">
            <v>0</v>
          </cell>
          <cell r="Y279">
            <v>62</v>
          </cell>
          <cell r="Z279" t="str">
            <v>Jefferson</v>
          </cell>
          <cell r="AA279" t="str">
            <v>POIC</v>
          </cell>
          <cell r="AB279" t="str">
            <v>High</v>
          </cell>
        </row>
        <row r="280">
          <cell r="A280">
            <v>180797</v>
          </cell>
          <cell r="C280">
            <v>2</v>
          </cell>
          <cell r="D280">
            <v>40</v>
          </cell>
          <cell r="E280">
            <v>0</v>
          </cell>
          <cell r="F280">
            <v>1</v>
          </cell>
          <cell r="G280">
            <v>40</v>
          </cell>
          <cell r="H280">
            <v>8</v>
          </cell>
          <cell r="I280">
            <v>160</v>
          </cell>
          <cell r="J280">
            <v>40</v>
          </cell>
          <cell r="K280">
            <v>0</v>
          </cell>
          <cell r="L280">
            <v>200</v>
          </cell>
          <cell r="M280">
            <v>4</v>
          </cell>
          <cell r="N280">
            <v>80</v>
          </cell>
          <cell r="O280">
            <v>200</v>
          </cell>
          <cell r="P280">
            <v>0</v>
          </cell>
          <cell r="Q280">
            <v>280</v>
          </cell>
          <cell r="R280">
            <v>14</v>
          </cell>
          <cell r="S280">
            <v>280</v>
          </cell>
          <cell r="T280">
            <v>280</v>
          </cell>
          <cell r="U280">
            <v>0</v>
          </cell>
          <cell r="V280">
            <v>560</v>
          </cell>
          <cell r="W280">
            <v>560</v>
          </cell>
          <cell r="X280">
            <v>0</v>
          </cell>
          <cell r="Y280">
            <v>28</v>
          </cell>
          <cell r="Z280" t="str">
            <v>Jefferson</v>
          </cell>
          <cell r="AA280" t="str">
            <v>POIC</v>
          </cell>
          <cell r="AB280" t="str">
            <v>High</v>
          </cell>
        </row>
        <row r="281">
          <cell r="A281">
            <v>180880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2</v>
          </cell>
          <cell r="S281">
            <v>40</v>
          </cell>
          <cell r="T281">
            <v>0</v>
          </cell>
          <cell r="U281">
            <v>1</v>
          </cell>
          <cell r="V281">
            <v>40</v>
          </cell>
          <cell r="W281">
            <v>40</v>
          </cell>
          <cell r="X281">
            <v>0</v>
          </cell>
          <cell r="Y281">
            <v>2</v>
          </cell>
          <cell r="Z281" t="str">
            <v>Jefferson</v>
          </cell>
          <cell r="AA281" t="str">
            <v>POIC</v>
          </cell>
          <cell r="AB281" t="str">
            <v>High</v>
          </cell>
        </row>
        <row r="282">
          <cell r="A282">
            <v>180904</v>
          </cell>
          <cell r="C282">
            <v>0</v>
          </cell>
          <cell r="D282">
            <v>0</v>
          </cell>
          <cell r="E282">
            <v>0</v>
          </cell>
          <cell r="F282">
            <v>0</v>
          </cell>
          <cell r="G282">
            <v>0</v>
          </cell>
          <cell r="H282">
            <v>4</v>
          </cell>
          <cell r="I282">
            <v>80</v>
          </cell>
          <cell r="J282">
            <v>0</v>
          </cell>
          <cell r="K282">
            <v>1</v>
          </cell>
          <cell r="L282">
            <v>80</v>
          </cell>
          <cell r="M282">
            <v>4</v>
          </cell>
          <cell r="N282">
            <v>80</v>
          </cell>
          <cell r="O282">
            <v>80</v>
          </cell>
          <cell r="P282">
            <v>0</v>
          </cell>
          <cell r="Q282">
            <v>160</v>
          </cell>
          <cell r="R282">
            <v>12</v>
          </cell>
          <cell r="S282">
            <v>240</v>
          </cell>
          <cell r="T282">
            <v>160</v>
          </cell>
          <cell r="U282">
            <v>0</v>
          </cell>
          <cell r="V282">
            <v>400</v>
          </cell>
          <cell r="W282">
            <v>400</v>
          </cell>
          <cell r="X282">
            <v>0</v>
          </cell>
          <cell r="Y282">
            <v>20</v>
          </cell>
          <cell r="Z282" t="str">
            <v>Jefferson</v>
          </cell>
          <cell r="AA282" t="str">
            <v>POIC</v>
          </cell>
          <cell r="AB282" t="str">
            <v>High</v>
          </cell>
        </row>
        <row r="283">
          <cell r="A283">
            <v>180961</v>
          </cell>
          <cell r="C283">
            <v>0</v>
          </cell>
          <cell r="D283">
            <v>0</v>
          </cell>
          <cell r="E283">
            <v>0</v>
          </cell>
          <cell r="F283">
            <v>0</v>
          </cell>
          <cell r="G283">
            <v>0</v>
          </cell>
          <cell r="H283">
            <v>2</v>
          </cell>
          <cell r="I283">
            <v>40</v>
          </cell>
          <cell r="J283">
            <v>0</v>
          </cell>
          <cell r="K283">
            <v>1</v>
          </cell>
          <cell r="L283">
            <v>40</v>
          </cell>
          <cell r="M283">
            <v>0</v>
          </cell>
          <cell r="N283">
            <v>0</v>
          </cell>
          <cell r="O283">
            <v>40</v>
          </cell>
          <cell r="P283">
            <v>0</v>
          </cell>
          <cell r="Q283">
            <v>40</v>
          </cell>
          <cell r="R283">
            <v>0</v>
          </cell>
          <cell r="S283">
            <v>0</v>
          </cell>
          <cell r="T283">
            <v>40</v>
          </cell>
          <cell r="U283">
            <v>0</v>
          </cell>
          <cell r="V283">
            <v>40</v>
          </cell>
          <cell r="W283">
            <v>40</v>
          </cell>
          <cell r="X283">
            <v>0</v>
          </cell>
          <cell r="Y283">
            <v>2</v>
          </cell>
          <cell r="Z283" t="str">
            <v>Jefferson</v>
          </cell>
          <cell r="AA283" t="str">
            <v>POIC</v>
          </cell>
          <cell r="AB283" t="str">
            <v>High</v>
          </cell>
        </row>
        <row r="284">
          <cell r="A284">
            <v>182627</v>
          </cell>
          <cell r="C284">
            <v>0</v>
          </cell>
          <cell r="D284">
            <v>0</v>
          </cell>
          <cell r="E284">
            <v>0</v>
          </cell>
          <cell r="F284">
            <v>0</v>
          </cell>
          <cell r="G284">
            <v>0</v>
          </cell>
          <cell r="H284">
            <v>12</v>
          </cell>
          <cell r="I284">
            <v>240</v>
          </cell>
          <cell r="J284">
            <v>0</v>
          </cell>
          <cell r="K284">
            <v>1</v>
          </cell>
          <cell r="L284">
            <v>240</v>
          </cell>
          <cell r="M284">
            <v>4</v>
          </cell>
          <cell r="N284">
            <v>80</v>
          </cell>
          <cell r="O284">
            <v>240</v>
          </cell>
          <cell r="P284">
            <v>0</v>
          </cell>
          <cell r="Q284">
            <v>320</v>
          </cell>
          <cell r="R284">
            <v>0</v>
          </cell>
          <cell r="S284">
            <v>0</v>
          </cell>
          <cell r="T284">
            <v>320</v>
          </cell>
          <cell r="U284">
            <v>0</v>
          </cell>
          <cell r="V284">
            <v>320</v>
          </cell>
          <cell r="W284">
            <v>320</v>
          </cell>
          <cell r="X284">
            <v>0</v>
          </cell>
          <cell r="Y284">
            <v>16</v>
          </cell>
          <cell r="Z284" t="str">
            <v>Jefferson</v>
          </cell>
          <cell r="AA284" t="str">
            <v>POIC</v>
          </cell>
          <cell r="AB284" t="str">
            <v>High</v>
          </cell>
        </row>
        <row r="285">
          <cell r="A285">
            <v>182638</v>
          </cell>
          <cell r="C285">
            <v>0</v>
          </cell>
          <cell r="D285">
            <v>0</v>
          </cell>
          <cell r="E285">
            <v>0</v>
          </cell>
          <cell r="F285">
            <v>0</v>
          </cell>
          <cell r="G285">
            <v>0</v>
          </cell>
          <cell r="H285">
            <v>4</v>
          </cell>
          <cell r="I285">
            <v>80</v>
          </cell>
          <cell r="J285">
            <v>0</v>
          </cell>
          <cell r="K285">
            <v>1</v>
          </cell>
          <cell r="L285">
            <v>80</v>
          </cell>
          <cell r="M285">
            <v>2</v>
          </cell>
          <cell r="N285">
            <v>40</v>
          </cell>
          <cell r="O285">
            <v>80</v>
          </cell>
          <cell r="P285">
            <v>0</v>
          </cell>
          <cell r="Q285">
            <v>120</v>
          </cell>
          <cell r="R285">
            <v>0</v>
          </cell>
          <cell r="S285">
            <v>0</v>
          </cell>
          <cell r="T285">
            <v>120</v>
          </cell>
          <cell r="U285">
            <v>0</v>
          </cell>
          <cell r="V285">
            <v>120</v>
          </cell>
          <cell r="W285">
            <v>120</v>
          </cell>
          <cell r="X285">
            <v>0</v>
          </cell>
          <cell r="Y285">
            <v>6</v>
          </cell>
          <cell r="Z285" t="str">
            <v>Jefferson</v>
          </cell>
          <cell r="AA285" t="str">
            <v>POIC</v>
          </cell>
          <cell r="AB285" t="str">
            <v>High</v>
          </cell>
        </row>
        <row r="286">
          <cell r="A286">
            <v>182653</v>
          </cell>
          <cell r="C286">
            <v>0</v>
          </cell>
          <cell r="D286">
            <v>0</v>
          </cell>
          <cell r="E286">
            <v>0</v>
          </cell>
          <cell r="F286">
            <v>0</v>
          </cell>
          <cell r="G286">
            <v>0</v>
          </cell>
          <cell r="H286">
            <v>4</v>
          </cell>
          <cell r="I286">
            <v>80</v>
          </cell>
          <cell r="J286">
            <v>0</v>
          </cell>
          <cell r="K286">
            <v>1</v>
          </cell>
          <cell r="L286">
            <v>80</v>
          </cell>
          <cell r="M286">
            <v>4</v>
          </cell>
          <cell r="N286">
            <v>80</v>
          </cell>
          <cell r="O286">
            <v>80</v>
          </cell>
          <cell r="P286">
            <v>0</v>
          </cell>
          <cell r="Q286">
            <v>160</v>
          </cell>
          <cell r="R286">
            <v>0</v>
          </cell>
          <cell r="S286">
            <v>0</v>
          </cell>
          <cell r="T286">
            <v>160</v>
          </cell>
          <cell r="U286">
            <v>0</v>
          </cell>
          <cell r="V286">
            <v>160</v>
          </cell>
          <cell r="W286">
            <v>160</v>
          </cell>
          <cell r="X286">
            <v>0</v>
          </cell>
          <cell r="Y286">
            <v>8</v>
          </cell>
          <cell r="Z286" t="str">
            <v>Jefferson</v>
          </cell>
          <cell r="AA286" t="str">
            <v>POIC</v>
          </cell>
          <cell r="AB286" t="str">
            <v>High</v>
          </cell>
        </row>
        <row r="287">
          <cell r="A287">
            <v>182687</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t="str">
            <v>Jefferson</v>
          </cell>
          <cell r="AA287" t="str">
            <v>POIC</v>
          </cell>
          <cell r="AB287" t="str">
            <v>High</v>
          </cell>
        </row>
        <row r="288">
          <cell r="A288">
            <v>182727</v>
          </cell>
          <cell r="C288">
            <v>0</v>
          </cell>
          <cell r="D288">
            <v>0</v>
          </cell>
          <cell r="E288">
            <v>0</v>
          </cell>
          <cell r="F288">
            <v>0</v>
          </cell>
          <cell r="G288">
            <v>0</v>
          </cell>
          <cell r="H288">
            <v>4</v>
          </cell>
          <cell r="I288">
            <v>80</v>
          </cell>
          <cell r="J288">
            <v>0</v>
          </cell>
          <cell r="K288">
            <v>1</v>
          </cell>
          <cell r="L288">
            <v>80</v>
          </cell>
          <cell r="M288">
            <v>8</v>
          </cell>
          <cell r="N288">
            <v>160</v>
          </cell>
          <cell r="O288">
            <v>80</v>
          </cell>
          <cell r="P288">
            <v>0</v>
          </cell>
          <cell r="Q288">
            <v>240</v>
          </cell>
          <cell r="R288">
            <v>14</v>
          </cell>
          <cell r="S288">
            <v>280</v>
          </cell>
          <cell r="T288">
            <v>240</v>
          </cell>
          <cell r="U288">
            <v>0</v>
          </cell>
          <cell r="V288">
            <v>520</v>
          </cell>
          <cell r="W288">
            <v>520</v>
          </cell>
          <cell r="X288">
            <v>0</v>
          </cell>
          <cell r="Y288">
            <v>26</v>
          </cell>
          <cell r="Z288" t="str">
            <v>Jefferson</v>
          </cell>
          <cell r="AA288" t="str">
            <v>POIC</v>
          </cell>
          <cell r="AB288" t="str">
            <v>High</v>
          </cell>
        </row>
        <row r="289">
          <cell r="A289">
            <v>182829</v>
          </cell>
          <cell r="C289">
            <v>0</v>
          </cell>
          <cell r="D289">
            <v>0</v>
          </cell>
          <cell r="E289">
            <v>0</v>
          </cell>
          <cell r="F289">
            <v>0</v>
          </cell>
          <cell r="G289">
            <v>0</v>
          </cell>
          <cell r="H289">
            <v>2</v>
          </cell>
          <cell r="I289">
            <v>40</v>
          </cell>
          <cell r="J289">
            <v>0</v>
          </cell>
          <cell r="K289">
            <v>1</v>
          </cell>
          <cell r="L289">
            <v>40</v>
          </cell>
          <cell r="M289">
            <v>0</v>
          </cell>
          <cell r="N289">
            <v>0</v>
          </cell>
          <cell r="O289">
            <v>40</v>
          </cell>
          <cell r="P289">
            <v>0</v>
          </cell>
          <cell r="Q289">
            <v>40</v>
          </cell>
          <cell r="R289">
            <v>0</v>
          </cell>
          <cell r="S289">
            <v>0</v>
          </cell>
          <cell r="T289">
            <v>40</v>
          </cell>
          <cell r="U289">
            <v>0</v>
          </cell>
          <cell r="V289">
            <v>40</v>
          </cell>
          <cell r="W289">
            <v>40</v>
          </cell>
          <cell r="X289">
            <v>0</v>
          </cell>
          <cell r="Y289">
            <v>2</v>
          </cell>
          <cell r="Z289" t="str">
            <v>Jefferson</v>
          </cell>
          <cell r="AA289" t="str">
            <v>POIC</v>
          </cell>
          <cell r="AB289" t="str">
            <v>High</v>
          </cell>
        </row>
        <row r="290">
          <cell r="A290">
            <v>182907</v>
          </cell>
          <cell r="C290">
            <v>0</v>
          </cell>
          <cell r="D290">
            <v>0</v>
          </cell>
          <cell r="E290">
            <v>0</v>
          </cell>
          <cell r="F290">
            <v>0</v>
          </cell>
          <cell r="G290">
            <v>0</v>
          </cell>
          <cell r="H290">
            <v>2</v>
          </cell>
          <cell r="I290">
            <v>40</v>
          </cell>
          <cell r="J290">
            <v>0</v>
          </cell>
          <cell r="K290">
            <v>1</v>
          </cell>
          <cell r="L290">
            <v>40</v>
          </cell>
          <cell r="M290">
            <v>0</v>
          </cell>
          <cell r="N290">
            <v>0</v>
          </cell>
          <cell r="O290">
            <v>40</v>
          </cell>
          <cell r="P290">
            <v>0</v>
          </cell>
          <cell r="Q290">
            <v>40</v>
          </cell>
          <cell r="R290">
            <v>0</v>
          </cell>
          <cell r="S290">
            <v>0</v>
          </cell>
          <cell r="T290">
            <v>40</v>
          </cell>
          <cell r="U290">
            <v>0</v>
          </cell>
          <cell r="V290">
            <v>40</v>
          </cell>
          <cell r="W290">
            <v>40</v>
          </cell>
          <cell r="X290">
            <v>0</v>
          </cell>
          <cell r="Y290">
            <v>2</v>
          </cell>
          <cell r="Z290" t="str">
            <v>Jefferson</v>
          </cell>
          <cell r="AA290" t="str">
            <v>POIC</v>
          </cell>
          <cell r="AB290" t="str">
            <v>High</v>
          </cell>
        </row>
        <row r="291">
          <cell r="A291">
            <v>189697</v>
          </cell>
          <cell r="C291">
            <v>0</v>
          </cell>
          <cell r="D291">
            <v>0</v>
          </cell>
          <cell r="E291">
            <v>0</v>
          </cell>
          <cell r="F291">
            <v>0</v>
          </cell>
          <cell r="G291">
            <v>0</v>
          </cell>
          <cell r="H291">
            <v>12</v>
          </cell>
          <cell r="I291">
            <v>240</v>
          </cell>
          <cell r="J291">
            <v>0</v>
          </cell>
          <cell r="K291">
            <v>1</v>
          </cell>
          <cell r="L291">
            <v>240</v>
          </cell>
          <cell r="M291">
            <v>2</v>
          </cell>
          <cell r="N291">
            <v>40</v>
          </cell>
          <cell r="O291">
            <v>240</v>
          </cell>
          <cell r="P291">
            <v>0</v>
          </cell>
          <cell r="Q291">
            <v>280</v>
          </cell>
          <cell r="R291">
            <v>0</v>
          </cell>
          <cell r="S291">
            <v>0</v>
          </cell>
          <cell r="T291">
            <v>280</v>
          </cell>
          <cell r="U291">
            <v>0</v>
          </cell>
          <cell r="V291">
            <v>280</v>
          </cell>
          <cell r="W291">
            <v>280</v>
          </cell>
          <cell r="X291">
            <v>0</v>
          </cell>
          <cell r="Y291">
            <v>14</v>
          </cell>
          <cell r="Z291" t="str">
            <v>Jefferson</v>
          </cell>
          <cell r="AA291" t="str">
            <v>POIC</v>
          </cell>
          <cell r="AB291" t="str">
            <v>High</v>
          </cell>
        </row>
        <row r="292">
          <cell r="A292">
            <v>189701</v>
          </cell>
          <cell r="C292">
            <v>0</v>
          </cell>
          <cell r="D292">
            <v>0</v>
          </cell>
          <cell r="E292">
            <v>0</v>
          </cell>
          <cell r="F292">
            <v>0</v>
          </cell>
          <cell r="G292">
            <v>0</v>
          </cell>
          <cell r="H292">
            <v>2</v>
          </cell>
          <cell r="I292">
            <v>40</v>
          </cell>
          <cell r="J292">
            <v>0</v>
          </cell>
          <cell r="K292">
            <v>1</v>
          </cell>
          <cell r="L292">
            <v>40</v>
          </cell>
          <cell r="M292">
            <v>4</v>
          </cell>
          <cell r="N292">
            <v>80</v>
          </cell>
          <cell r="O292">
            <v>40</v>
          </cell>
          <cell r="P292">
            <v>0</v>
          </cell>
          <cell r="Q292">
            <v>120</v>
          </cell>
          <cell r="R292">
            <v>0</v>
          </cell>
          <cell r="S292">
            <v>0</v>
          </cell>
          <cell r="T292">
            <v>120</v>
          </cell>
          <cell r="U292">
            <v>0</v>
          </cell>
          <cell r="V292">
            <v>120</v>
          </cell>
          <cell r="W292">
            <v>120</v>
          </cell>
          <cell r="X292">
            <v>0</v>
          </cell>
          <cell r="Y292">
            <v>6</v>
          </cell>
          <cell r="Z292" t="str">
            <v>Jefferson</v>
          </cell>
          <cell r="AA292" t="str">
            <v>POIC</v>
          </cell>
          <cell r="AB292" t="str">
            <v>High</v>
          </cell>
        </row>
        <row r="293">
          <cell r="A293">
            <v>189712</v>
          </cell>
          <cell r="C293">
            <v>0</v>
          </cell>
          <cell r="D293">
            <v>0</v>
          </cell>
          <cell r="E293">
            <v>0</v>
          </cell>
          <cell r="F293">
            <v>0</v>
          </cell>
          <cell r="G293">
            <v>0</v>
          </cell>
          <cell r="H293">
            <v>10</v>
          </cell>
          <cell r="I293">
            <v>200</v>
          </cell>
          <cell r="J293">
            <v>0</v>
          </cell>
          <cell r="K293">
            <v>1</v>
          </cell>
          <cell r="L293">
            <v>200</v>
          </cell>
          <cell r="M293">
            <v>6</v>
          </cell>
          <cell r="N293">
            <v>120</v>
          </cell>
          <cell r="O293">
            <v>200</v>
          </cell>
          <cell r="P293">
            <v>0</v>
          </cell>
          <cell r="Q293">
            <v>320</v>
          </cell>
          <cell r="R293">
            <v>0</v>
          </cell>
          <cell r="S293">
            <v>0</v>
          </cell>
          <cell r="T293">
            <v>320</v>
          </cell>
          <cell r="U293">
            <v>0</v>
          </cell>
          <cell r="V293">
            <v>320</v>
          </cell>
          <cell r="W293">
            <v>320</v>
          </cell>
          <cell r="X293">
            <v>0</v>
          </cell>
          <cell r="Y293">
            <v>16</v>
          </cell>
          <cell r="Z293" t="str">
            <v>Jefferson</v>
          </cell>
          <cell r="AA293" t="str">
            <v>POIC</v>
          </cell>
          <cell r="AB293" t="str">
            <v>High</v>
          </cell>
        </row>
        <row r="294">
          <cell r="A294">
            <v>189720</v>
          </cell>
          <cell r="C294">
            <v>0</v>
          </cell>
          <cell r="D294">
            <v>0</v>
          </cell>
          <cell r="E294">
            <v>0</v>
          </cell>
          <cell r="F294">
            <v>0</v>
          </cell>
          <cell r="G294">
            <v>0</v>
          </cell>
          <cell r="H294">
            <v>0</v>
          </cell>
          <cell r="I294">
            <v>0</v>
          </cell>
          <cell r="J294">
            <v>0</v>
          </cell>
          <cell r="K294">
            <v>0</v>
          </cell>
          <cell r="L294">
            <v>0</v>
          </cell>
          <cell r="M294">
            <v>2</v>
          </cell>
          <cell r="N294">
            <v>40</v>
          </cell>
          <cell r="O294">
            <v>0</v>
          </cell>
          <cell r="P294">
            <v>1</v>
          </cell>
          <cell r="Q294">
            <v>40</v>
          </cell>
          <cell r="R294">
            <v>0</v>
          </cell>
          <cell r="S294">
            <v>0</v>
          </cell>
          <cell r="T294">
            <v>40</v>
          </cell>
          <cell r="U294">
            <v>0</v>
          </cell>
          <cell r="V294">
            <v>40</v>
          </cell>
          <cell r="W294">
            <v>40</v>
          </cell>
          <cell r="X294">
            <v>0</v>
          </cell>
          <cell r="Y294">
            <v>2</v>
          </cell>
          <cell r="Z294" t="str">
            <v>Jefferson</v>
          </cell>
          <cell r="AA294" t="str">
            <v>POIC</v>
          </cell>
          <cell r="AB294" t="str">
            <v>High</v>
          </cell>
        </row>
        <row r="295">
          <cell r="A295">
            <v>189778</v>
          </cell>
          <cell r="C295">
            <v>0</v>
          </cell>
          <cell r="D295">
            <v>0</v>
          </cell>
          <cell r="E295">
            <v>0</v>
          </cell>
          <cell r="F295">
            <v>0</v>
          </cell>
          <cell r="G295">
            <v>0</v>
          </cell>
          <cell r="H295">
            <v>2</v>
          </cell>
          <cell r="I295">
            <v>40</v>
          </cell>
          <cell r="J295">
            <v>0</v>
          </cell>
          <cell r="K295">
            <v>1</v>
          </cell>
          <cell r="L295">
            <v>40</v>
          </cell>
          <cell r="M295">
            <v>0</v>
          </cell>
          <cell r="N295">
            <v>0</v>
          </cell>
          <cell r="O295">
            <v>40</v>
          </cell>
          <cell r="P295">
            <v>0</v>
          </cell>
          <cell r="Q295">
            <v>40</v>
          </cell>
          <cell r="R295">
            <v>0</v>
          </cell>
          <cell r="S295">
            <v>0</v>
          </cell>
          <cell r="T295">
            <v>40</v>
          </cell>
          <cell r="U295">
            <v>0</v>
          </cell>
          <cell r="V295">
            <v>40</v>
          </cell>
          <cell r="W295">
            <v>40</v>
          </cell>
          <cell r="X295">
            <v>0</v>
          </cell>
          <cell r="Y295">
            <v>2</v>
          </cell>
          <cell r="Z295" t="str">
            <v>Jefferson</v>
          </cell>
          <cell r="AA295" t="str">
            <v>POIC</v>
          </cell>
          <cell r="AB295" t="str">
            <v>High</v>
          </cell>
        </row>
        <row r="296">
          <cell r="A296">
            <v>189925</v>
          </cell>
          <cell r="C296">
            <v>0</v>
          </cell>
          <cell r="D296">
            <v>0</v>
          </cell>
          <cell r="E296">
            <v>0</v>
          </cell>
          <cell r="F296">
            <v>0</v>
          </cell>
          <cell r="G296">
            <v>0</v>
          </cell>
          <cell r="H296">
            <v>2</v>
          </cell>
          <cell r="I296">
            <v>40</v>
          </cell>
          <cell r="J296">
            <v>0</v>
          </cell>
          <cell r="K296">
            <v>1</v>
          </cell>
          <cell r="L296">
            <v>40</v>
          </cell>
          <cell r="M296">
            <v>0</v>
          </cell>
          <cell r="N296">
            <v>0</v>
          </cell>
          <cell r="O296">
            <v>40</v>
          </cell>
          <cell r="P296">
            <v>0</v>
          </cell>
          <cell r="Q296">
            <v>40</v>
          </cell>
          <cell r="R296">
            <v>2</v>
          </cell>
          <cell r="S296">
            <v>40</v>
          </cell>
          <cell r="T296">
            <v>40</v>
          </cell>
          <cell r="U296">
            <v>0</v>
          </cell>
          <cell r="V296">
            <v>80</v>
          </cell>
          <cell r="W296">
            <v>80</v>
          </cell>
          <cell r="X296">
            <v>0</v>
          </cell>
          <cell r="Y296">
            <v>4</v>
          </cell>
          <cell r="Z296" t="str">
            <v>Jefferson</v>
          </cell>
          <cell r="AA296" t="str">
            <v>POIC</v>
          </cell>
          <cell r="AB296" t="str">
            <v>High</v>
          </cell>
        </row>
        <row r="297">
          <cell r="A297">
            <v>190926</v>
          </cell>
          <cell r="C297">
            <v>0</v>
          </cell>
          <cell r="D297">
            <v>0</v>
          </cell>
          <cell r="E297">
            <v>0</v>
          </cell>
          <cell r="F297">
            <v>0</v>
          </cell>
          <cell r="G297">
            <v>0</v>
          </cell>
          <cell r="H297">
            <v>0</v>
          </cell>
          <cell r="I297">
            <v>0</v>
          </cell>
          <cell r="J297">
            <v>0</v>
          </cell>
          <cell r="K297">
            <v>0</v>
          </cell>
          <cell r="L297">
            <v>0</v>
          </cell>
          <cell r="M297">
            <v>2</v>
          </cell>
          <cell r="N297">
            <v>40</v>
          </cell>
          <cell r="O297">
            <v>0</v>
          </cell>
          <cell r="P297">
            <v>1</v>
          </cell>
          <cell r="Q297">
            <v>40</v>
          </cell>
          <cell r="R297">
            <v>0</v>
          </cell>
          <cell r="S297">
            <v>0</v>
          </cell>
          <cell r="T297">
            <v>40</v>
          </cell>
          <cell r="U297">
            <v>0</v>
          </cell>
          <cell r="V297">
            <v>40</v>
          </cell>
          <cell r="W297">
            <v>40</v>
          </cell>
          <cell r="X297">
            <v>0</v>
          </cell>
          <cell r="Y297">
            <v>2</v>
          </cell>
          <cell r="Z297" t="str">
            <v>Jefferson</v>
          </cell>
          <cell r="AA297" t="str">
            <v>POIC</v>
          </cell>
          <cell r="AB297" t="str">
            <v>High</v>
          </cell>
        </row>
        <row r="298">
          <cell r="A298">
            <v>194600</v>
          </cell>
          <cell r="C298">
            <v>0</v>
          </cell>
          <cell r="D298">
            <v>0</v>
          </cell>
          <cell r="E298">
            <v>0</v>
          </cell>
          <cell r="F298">
            <v>0</v>
          </cell>
          <cell r="G298">
            <v>0</v>
          </cell>
          <cell r="H298">
            <v>4</v>
          </cell>
          <cell r="I298">
            <v>80</v>
          </cell>
          <cell r="J298">
            <v>0</v>
          </cell>
          <cell r="K298">
            <v>1</v>
          </cell>
          <cell r="L298">
            <v>80</v>
          </cell>
          <cell r="M298">
            <v>6</v>
          </cell>
          <cell r="N298">
            <v>120</v>
          </cell>
          <cell r="O298">
            <v>80</v>
          </cell>
          <cell r="P298">
            <v>0</v>
          </cell>
          <cell r="Q298">
            <v>200</v>
          </cell>
          <cell r="R298">
            <v>0</v>
          </cell>
          <cell r="S298">
            <v>0</v>
          </cell>
          <cell r="T298">
            <v>200</v>
          </cell>
          <cell r="U298">
            <v>0</v>
          </cell>
          <cell r="V298">
            <v>200</v>
          </cell>
          <cell r="W298">
            <v>200</v>
          </cell>
          <cell r="X298">
            <v>0</v>
          </cell>
          <cell r="Y298">
            <v>10</v>
          </cell>
          <cell r="Z298" t="str">
            <v>Jefferson</v>
          </cell>
          <cell r="AA298" t="str">
            <v>POIC</v>
          </cell>
          <cell r="AB298" t="str">
            <v>High</v>
          </cell>
        </row>
        <row r="299">
          <cell r="A299">
            <v>194601</v>
          </cell>
          <cell r="C299">
            <v>0</v>
          </cell>
          <cell r="D299">
            <v>0</v>
          </cell>
          <cell r="E299">
            <v>0</v>
          </cell>
          <cell r="F299">
            <v>0</v>
          </cell>
          <cell r="G299">
            <v>0</v>
          </cell>
          <cell r="H299">
            <v>0</v>
          </cell>
          <cell r="I299">
            <v>0</v>
          </cell>
          <cell r="J299">
            <v>0</v>
          </cell>
          <cell r="K299">
            <v>0</v>
          </cell>
          <cell r="L299">
            <v>0</v>
          </cell>
          <cell r="M299">
            <v>2</v>
          </cell>
          <cell r="N299">
            <v>40</v>
          </cell>
          <cell r="O299">
            <v>0</v>
          </cell>
          <cell r="P299">
            <v>1</v>
          </cell>
          <cell r="Q299">
            <v>40</v>
          </cell>
          <cell r="R299">
            <v>0</v>
          </cell>
          <cell r="S299">
            <v>0</v>
          </cell>
          <cell r="T299">
            <v>40</v>
          </cell>
          <cell r="U299">
            <v>0</v>
          </cell>
          <cell r="V299">
            <v>40</v>
          </cell>
          <cell r="W299">
            <v>40</v>
          </cell>
          <cell r="X299">
            <v>0</v>
          </cell>
          <cell r="Y299">
            <v>2</v>
          </cell>
          <cell r="Z299" t="str">
            <v>Jefferson</v>
          </cell>
          <cell r="AA299" t="str">
            <v>POIC</v>
          </cell>
          <cell r="AB299" t="str">
            <v>High</v>
          </cell>
        </row>
        <row r="300">
          <cell r="A300">
            <v>194607</v>
          </cell>
          <cell r="C300">
            <v>0</v>
          </cell>
          <cell r="D300">
            <v>0</v>
          </cell>
          <cell r="E300">
            <v>0</v>
          </cell>
          <cell r="F300">
            <v>0</v>
          </cell>
          <cell r="G300">
            <v>0</v>
          </cell>
          <cell r="H300">
            <v>0</v>
          </cell>
          <cell r="I300">
            <v>0</v>
          </cell>
          <cell r="J300">
            <v>0</v>
          </cell>
          <cell r="K300">
            <v>0</v>
          </cell>
          <cell r="L300">
            <v>0</v>
          </cell>
          <cell r="M300">
            <v>2</v>
          </cell>
          <cell r="N300">
            <v>40</v>
          </cell>
          <cell r="O300">
            <v>0</v>
          </cell>
          <cell r="P300">
            <v>1</v>
          </cell>
          <cell r="Q300">
            <v>40</v>
          </cell>
          <cell r="R300">
            <v>0</v>
          </cell>
          <cell r="S300">
            <v>0</v>
          </cell>
          <cell r="T300">
            <v>40</v>
          </cell>
          <cell r="U300">
            <v>0</v>
          </cell>
          <cell r="V300">
            <v>40</v>
          </cell>
          <cell r="W300">
            <v>40</v>
          </cell>
          <cell r="X300">
            <v>0</v>
          </cell>
          <cell r="Y300">
            <v>2</v>
          </cell>
          <cell r="Z300" t="str">
            <v>Jefferson</v>
          </cell>
          <cell r="AA300" t="str">
            <v>POIC</v>
          </cell>
          <cell r="AB300" t="str">
            <v>High</v>
          </cell>
        </row>
        <row r="301">
          <cell r="A301">
            <v>194676</v>
          </cell>
          <cell r="C301">
            <v>0</v>
          </cell>
          <cell r="D301">
            <v>0</v>
          </cell>
          <cell r="E301">
            <v>0</v>
          </cell>
          <cell r="F301">
            <v>0</v>
          </cell>
          <cell r="G301">
            <v>0</v>
          </cell>
          <cell r="H301">
            <v>2</v>
          </cell>
          <cell r="I301">
            <v>40</v>
          </cell>
          <cell r="J301">
            <v>0</v>
          </cell>
          <cell r="K301">
            <v>1</v>
          </cell>
          <cell r="L301">
            <v>40</v>
          </cell>
          <cell r="M301">
            <v>0</v>
          </cell>
          <cell r="N301">
            <v>0</v>
          </cell>
          <cell r="O301">
            <v>40</v>
          </cell>
          <cell r="P301">
            <v>0</v>
          </cell>
          <cell r="Q301">
            <v>40</v>
          </cell>
          <cell r="R301">
            <v>0</v>
          </cell>
          <cell r="S301">
            <v>0</v>
          </cell>
          <cell r="T301">
            <v>40</v>
          </cell>
          <cell r="U301">
            <v>0</v>
          </cell>
          <cell r="V301">
            <v>40</v>
          </cell>
          <cell r="W301">
            <v>40</v>
          </cell>
          <cell r="X301">
            <v>0</v>
          </cell>
          <cell r="Y301">
            <v>2</v>
          </cell>
          <cell r="Z301" t="str">
            <v>Jefferson</v>
          </cell>
          <cell r="AA301" t="str">
            <v>POIC</v>
          </cell>
          <cell r="AB301" t="str">
            <v>High</v>
          </cell>
        </row>
        <row r="302">
          <cell r="A302">
            <v>195233</v>
          </cell>
          <cell r="C302">
            <v>0</v>
          </cell>
          <cell r="D302">
            <v>0</v>
          </cell>
          <cell r="E302">
            <v>0</v>
          </cell>
          <cell r="F302">
            <v>0</v>
          </cell>
          <cell r="G302">
            <v>0</v>
          </cell>
          <cell r="H302">
            <v>4</v>
          </cell>
          <cell r="I302">
            <v>80</v>
          </cell>
          <cell r="J302">
            <v>0</v>
          </cell>
          <cell r="K302">
            <v>1</v>
          </cell>
          <cell r="L302">
            <v>80</v>
          </cell>
          <cell r="M302">
            <v>2</v>
          </cell>
          <cell r="N302">
            <v>40</v>
          </cell>
          <cell r="O302">
            <v>80</v>
          </cell>
          <cell r="P302">
            <v>0</v>
          </cell>
          <cell r="Q302">
            <v>120</v>
          </cell>
          <cell r="R302">
            <v>16</v>
          </cell>
          <cell r="S302">
            <v>320</v>
          </cell>
          <cell r="T302">
            <v>120</v>
          </cell>
          <cell r="U302">
            <v>0</v>
          </cell>
          <cell r="V302">
            <v>440</v>
          </cell>
          <cell r="W302">
            <v>440</v>
          </cell>
          <cell r="X302">
            <v>0</v>
          </cell>
          <cell r="Y302">
            <v>22</v>
          </cell>
          <cell r="Z302" t="str">
            <v>Jefferson</v>
          </cell>
          <cell r="AA302" t="str">
            <v>POIC</v>
          </cell>
          <cell r="AB302" t="str">
            <v>High</v>
          </cell>
        </row>
        <row r="303">
          <cell r="A303">
            <v>232983</v>
          </cell>
          <cell r="C303">
            <v>2</v>
          </cell>
          <cell r="D303">
            <v>40</v>
          </cell>
          <cell r="E303">
            <v>0</v>
          </cell>
          <cell r="F303">
            <v>1</v>
          </cell>
          <cell r="G303">
            <v>40</v>
          </cell>
          <cell r="H303">
            <v>12</v>
          </cell>
          <cell r="I303">
            <v>240</v>
          </cell>
          <cell r="J303">
            <v>40</v>
          </cell>
          <cell r="K303">
            <v>0</v>
          </cell>
          <cell r="L303">
            <v>280</v>
          </cell>
          <cell r="M303">
            <v>0</v>
          </cell>
          <cell r="N303">
            <v>0</v>
          </cell>
          <cell r="O303">
            <v>280</v>
          </cell>
          <cell r="P303">
            <v>0</v>
          </cell>
          <cell r="Q303">
            <v>280</v>
          </cell>
          <cell r="R303">
            <v>0</v>
          </cell>
          <cell r="S303">
            <v>0</v>
          </cell>
          <cell r="T303">
            <v>280</v>
          </cell>
          <cell r="U303">
            <v>0</v>
          </cell>
          <cell r="V303">
            <v>280</v>
          </cell>
          <cell r="W303">
            <v>280</v>
          </cell>
          <cell r="X303">
            <v>0</v>
          </cell>
          <cell r="Y303">
            <v>14</v>
          </cell>
          <cell r="Z303" t="str">
            <v>Jefferson</v>
          </cell>
          <cell r="AA303" t="str">
            <v>POIC</v>
          </cell>
          <cell r="AB303" t="str">
            <v>High</v>
          </cell>
        </row>
        <row r="304">
          <cell r="A304">
            <v>241862</v>
          </cell>
          <cell r="C304">
            <v>0</v>
          </cell>
          <cell r="D304">
            <v>0</v>
          </cell>
          <cell r="E304">
            <v>0</v>
          </cell>
          <cell r="F304">
            <v>0</v>
          </cell>
          <cell r="G304">
            <v>0</v>
          </cell>
          <cell r="H304">
            <v>4</v>
          </cell>
          <cell r="I304">
            <v>80</v>
          </cell>
          <cell r="J304">
            <v>0</v>
          </cell>
          <cell r="K304">
            <v>1</v>
          </cell>
          <cell r="L304">
            <v>80</v>
          </cell>
          <cell r="M304">
            <v>10</v>
          </cell>
          <cell r="N304">
            <v>200</v>
          </cell>
          <cell r="O304">
            <v>80</v>
          </cell>
          <cell r="P304">
            <v>0</v>
          </cell>
          <cell r="Q304">
            <v>280</v>
          </cell>
          <cell r="R304">
            <v>6</v>
          </cell>
          <cell r="S304">
            <v>120</v>
          </cell>
          <cell r="T304">
            <v>280</v>
          </cell>
          <cell r="U304">
            <v>0</v>
          </cell>
          <cell r="V304">
            <v>400</v>
          </cell>
          <cell r="W304">
            <v>400</v>
          </cell>
          <cell r="X304">
            <v>0</v>
          </cell>
          <cell r="Y304">
            <v>20</v>
          </cell>
          <cell r="Z304" t="str">
            <v>Jefferson</v>
          </cell>
          <cell r="AA304" t="str">
            <v>POIC</v>
          </cell>
          <cell r="AB304" t="str">
            <v>High</v>
          </cell>
        </row>
        <row r="305">
          <cell r="A305">
            <v>243663</v>
          </cell>
          <cell r="C305">
            <v>0</v>
          </cell>
          <cell r="D305">
            <v>0</v>
          </cell>
          <cell r="E305">
            <v>0</v>
          </cell>
          <cell r="F305">
            <v>0</v>
          </cell>
          <cell r="G305">
            <v>0</v>
          </cell>
          <cell r="H305">
            <v>4</v>
          </cell>
          <cell r="I305">
            <v>80</v>
          </cell>
          <cell r="J305">
            <v>0</v>
          </cell>
          <cell r="K305">
            <v>1</v>
          </cell>
          <cell r="L305">
            <v>80</v>
          </cell>
          <cell r="M305">
            <v>6</v>
          </cell>
          <cell r="N305">
            <v>120</v>
          </cell>
          <cell r="O305">
            <v>80</v>
          </cell>
          <cell r="P305">
            <v>0</v>
          </cell>
          <cell r="Q305">
            <v>200</v>
          </cell>
          <cell r="R305">
            <v>0</v>
          </cell>
          <cell r="S305">
            <v>0</v>
          </cell>
          <cell r="T305">
            <v>200</v>
          </cell>
          <cell r="U305">
            <v>0</v>
          </cell>
          <cell r="V305">
            <v>200</v>
          </cell>
          <cell r="W305">
            <v>200</v>
          </cell>
          <cell r="X305">
            <v>0</v>
          </cell>
          <cell r="Y305">
            <v>10</v>
          </cell>
          <cell r="Z305" t="str">
            <v>Jefferson</v>
          </cell>
          <cell r="AA305" t="str">
            <v>POIC</v>
          </cell>
          <cell r="AB305" t="str">
            <v>High</v>
          </cell>
        </row>
        <row r="306">
          <cell r="A306">
            <v>244865</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t="str">
            <v>Jefferson</v>
          </cell>
          <cell r="AA306" t="str">
            <v>POIC</v>
          </cell>
          <cell r="AB306" t="str">
            <v>High</v>
          </cell>
        </row>
        <row r="307">
          <cell r="A307">
            <v>248995</v>
          </cell>
          <cell r="C307">
            <v>0</v>
          </cell>
          <cell r="D307">
            <v>0</v>
          </cell>
          <cell r="E307">
            <v>0</v>
          </cell>
          <cell r="F307">
            <v>0</v>
          </cell>
          <cell r="G307">
            <v>0</v>
          </cell>
          <cell r="H307">
            <v>8</v>
          </cell>
          <cell r="I307">
            <v>160</v>
          </cell>
          <cell r="J307">
            <v>0</v>
          </cell>
          <cell r="K307">
            <v>1</v>
          </cell>
          <cell r="L307">
            <v>160</v>
          </cell>
          <cell r="M307">
            <v>12</v>
          </cell>
          <cell r="N307">
            <v>240</v>
          </cell>
          <cell r="O307">
            <v>160</v>
          </cell>
          <cell r="P307">
            <v>0</v>
          </cell>
          <cell r="Q307">
            <v>400</v>
          </cell>
          <cell r="R307">
            <v>26</v>
          </cell>
          <cell r="S307">
            <v>520</v>
          </cell>
          <cell r="T307">
            <v>400</v>
          </cell>
          <cell r="U307">
            <v>0</v>
          </cell>
          <cell r="V307">
            <v>920</v>
          </cell>
          <cell r="W307">
            <v>920</v>
          </cell>
          <cell r="X307">
            <v>0</v>
          </cell>
          <cell r="Y307">
            <v>46</v>
          </cell>
          <cell r="Z307" t="str">
            <v>Jefferson</v>
          </cell>
          <cell r="AA307" t="str">
            <v>POIC</v>
          </cell>
          <cell r="AB307" t="str">
            <v>High</v>
          </cell>
        </row>
        <row r="308">
          <cell r="A308">
            <v>249000</v>
          </cell>
          <cell r="C308">
            <v>0</v>
          </cell>
          <cell r="D308">
            <v>0</v>
          </cell>
          <cell r="E308">
            <v>0</v>
          </cell>
          <cell r="F308">
            <v>0</v>
          </cell>
          <cell r="G308">
            <v>0</v>
          </cell>
          <cell r="H308">
            <v>14</v>
          </cell>
          <cell r="I308">
            <v>280</v>
          </cell>
          <cell r="J308">
            <v>0</v>
          </cell>
          <cell r="K308">
            <v>1</v>
          </cell>
          <cell r="L308">
            <v>280</v>
          </cell>
          <cell r="M308">
            <v>4</v>
          </cell>
          <cell r="N308">
            <v>80</v>
          </cell>
          <cell r="O308">
            <v>280</v>
          </cell>
          <cell r="P308">
            <v>0</v>
          </cell>
          <cell r="Q308">
            <v>360</v>
          </cell>
          <cell r="R308">
            <v>4</v>
          </cell>
          <cell r="S308">
            <v>80</v>
          </cell>
          <cell r="T308">
            <v>360</v>
          </cell>
          <cell r="U308">
            <v>0</v>
          </cell>
          <cell r="V308">
            <v>440</v>
          </cell>
          <cell r="W308">
            <v>440</v>
          </cell>
          <cell r="X308">
            <v>0</v>
          </cell>
          <cell r="Y308">
            <v>22</v>
          </cell>
          <cell r="Z308" t="str">
            <v>Jefferson</v>
          </cell>
          <cell r="AA308" t="str">
            <v>POIC</v>
          </cell>
          <cell r="AB308" t="str">
            <v>High</v>
          </cell>
        </row>
        <row r="309">
          <cell r="A309">
            <v>254872</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14</v>
          </cell>
          <cell r="S309">
            <v>280</v>
          </cell>
          <cell r="T309">
            <v>0</v>
          </cell>
          <cell r="U309">
            <v>1</v>
          </cell>
          <cell r="V309">
            <v>280</v>
          </cell>
          <cell r="W309">
            <v>280</v>
          </cell>
          <cell r="X309">
            <v>0</v>
          </cell>
          <cell r="Y309">
            <v>14</v>
          </cell>
          <cell r="Z309" t="str">
            <v>Jefferson</v>
          </cell>
          <cell r="AA309" t="str">
            <v>POIC</v>
          </cell>
          <cell r="AB309" t="str">
            <v>High</v>
          </cell>
        </row>
        <row r="310">
          <cell r="A310">
            <v>263125</v>
          </cell>
          <cell r="C310">
            <v>0</v>
          </cell>
          <cell r="D310">
            <v>0</v>
          </cell>
          <cell r="E310">
            <v>0</v>
          </cell>
          <cell r="F310">
            <v>0</v>
          </cell>
          <cell r="G310">
            <v>0</v>
          </cell>
          <cell r="H310">
            <v>4</v>
          </cell>
          <cell r="I310">
            <v>80</v>
          </cell>
          <cell r="J310">
            <v>0</v>
          </cell>
          <cell r="K310">
            <v>1</v>
          </cell>
          <cell r="L310">
            <v>80</v>
          </cell>
          <cell r="M310">
            <v>0</v>
          </cell>
          <cell r="N310">
            <v>0</v>
          </cell>
          <cell r="O310">
            <v>80</v>
          </cell>
          <cell r="P310">
            <v>0</v>
          </cell>
          <cell r="Q310">
            <v>80</v>
          </cell>
          <cell r="R310">
            <v>0</v>
          </cell>
          <cell r="S310">
            <v>0</v>
          </cell>
          <cell r="T310">
            <v>80</v>
          </cell>
          <cell r="U310">
            <v>0</v>
          </cell>
          <cell r="V310">
            <v>80</v>
          </cell>
          <cell r="W310">
            <v>80</v>
          </cell>
          <cell r="X310">
            <v>0</v>
          </cell>
          <cell r="Y310">
            <v>4</v>
          </cell>
          <cell r="Z310" t="str">
            <v>Jefferson</v>
          </cell>
          <cell r="AA310" t="str">
            <v>POIC</v>
          </cell>
          <cell r="AB310" t="str">
            <v>High</v>
          </cell>
        </row>
        <row r="311">
          <cell r="A311">
            <v>306806</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4</v>
          </cell>
          <cell r="S311">
            <v>80</v>
          </cell>
          <cell r="T311">
            <v>0</v>
          </cell>
          <cell r="U311">
            <v>1</v>
          </cell>
          <cell r="V311">
            <v>80</v>
          </cell>
          <cell r="W311">
            <v>80</v>
          </cell>
          <cell r="X311">
            <v>0</v>
          </cell>
          <cell r="Y311">
            <v>4</v>
          </cell>
          <cell r="Z311" t="str">
            <v>Jefferson</v>
          </cell>
          <cell r="AA311" t="str">
            <v>POIC</v>
          </cell>
          <cell r="AB311" t="str">
            <v>High</v>
          </cell>
        </row>
        <row r="312">
          <cell r="A312">
            <v>318796</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4</v>
          </cell>
          <cell r="S312">
            <v>80</v>
          </cell>
          <cell r="T312">
            <v>0</v>
          </cell>
          <cell r="U312">
            <v>1</v>
          </cell>
          <cell r="V312">
            <v>80</v>
          </cell>
          <cell r="W312">
            <v>80</v>
          </cell>
          <cell r="X312">
            <v>0</v>
          </cell>
          <cell r="Y312">
            <v>4</v>
          </cell>
          <cell r="Z312" t="str">
            <v>Jefferson</v>
          </cell>
          <cell r="AA312" t="str">
            <v>POIC</v>
          </cell>
          <cell r="AB312" t="str">
            <v>High</v>
          </cell>
        </row>
        <row r="313">
          <cell r="A313">
            <v>104106</v>
          </cell>
          <cell r="C313">
            <v>15</v>
          </cell>
          <cell r="D313">
            <v>300</v>
          </cell>
          <cell r="E313">
            <v>0</v>
          </cell>
          <cell r="F313">
            <v>1</v>
          </cell>
          <cell r="G313">
            <v>300</v>
          </cell>
          <cell r="H313">
            <v>23</v>
          </cell>
          <cell r="I313">
            <v>460</v>
          </cell>
          <cell r="J313">
            <v>300</v>
          </cell>
          <cell r="K313">
            <v>0</v>
          </cell>
          <cell r="L313">
            <v>760</v>
          </cell>
          <cell r="M313">
            <v>4</v>
          </cell>
          <cell r="N313">
            <v>80</v>
          </cell>
          <cell r="O313">
            <v>760</v>
          </cell>
          <cell r="P313">
            <v>0</v>
          </cell>
          <cell r="Q313">
            <v>840</v>
          </cell>
          <cell r="R313">
            <v>19</v>
          </cell>
          <cell r="S313">
            <v>380</v>
          </cell>
          <cell r="T313">
            <v>840</v>
          </cell>
          <cell r="U313">
            <v>0</v>
          </cell>
          <cell r="V313">
            <v>1220</v>
          </cell>
          <cell r="W313">
            <v>1220</v>
          </cell>
          <cell r="X313">
            <v>0</v>
          </cell>
          <cell r="Y313">
            <v>61</v>
          </cell>
          <cell r="Z313" t="str">
            <v>Ockley Green</v>
          </cell>
          <cell r="AA313" t="str">
            <v>POIC</v>
          </cell>
          <cell r="AB313" t="str">
            <v>Middle</v>
          </cell>
        </row>
        <row r="314">
          <cell r="A314">
            <v>107371</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2</v>
          </cell>
          <cell r="S314">
            <v>40</v>
          </cell>
          <cell r="T314">
            <v>0</v>
          </cell>
          <cell r="U314">
            <v>1</v>
          </cell>
          <cell r="V314">
            <v>40</v>
          </cell>
          <cell r="W314">
            <v>40</v>
          </cell>
          <cell r="X314">
            <v>0</v>
          </cell>
          <cell r="Y314">
            <v>2</v>
          </cell>
          <cell r="Z314" t="str">
            <v>Ockley Green</v>
          </cell>
          <cell r="AA314" t="str">
            <v>POIC</v>
          </cell>
          <cell r="AB314" t="str">
            <v>Middle</v>
          </cell>
        </row>
        <row r="315">
          <cell r="A315">
            <v>111657</v>
          </cell>
          <cell r="C315">
            <v>0</v>
          </cell>
          <cell r="D315">
            <v>0</v>
          </cell>
          <cell r="E315">
            <v>0</v>
          </cell>
          <cell r="F315">
            <v>0</v>
          </cell>
          <cell r="G315">
            <v>0</v>
          </cell>
          <cell r="H315">
            <v>0</v>
          </cell>
          <cell r="I315">
            <v>0</v>
          </cell>
          <cell r="J315">
            <v>0</v>
          </cell>
          <cell r="K315">
            <v>0</v>
          </cell>
          <cell r="L315">
            <v>0</v>
          </cell>
          <cell r="M315">
            <v>5</v>
          </cell>
          <cell r="N315">
            <v>100</v>
          </cell>
          <cell r="O315">
            <v>0</v>
          </cell>
          <cell r="P315">
            <v>1</v>
          </cell>
          <cell r="Q315">
            <v>100</v>
          </cell>
          <cell r="R315">
            <v>0</v>
          </cell>
          <cell r="S315">
            <v>0</v>
          </cell>
          <cell r="T315">
            <v>0</v>
          </cell>
          <cell r="U315">
            <v>0</v>
          </cell>
          <cell r="V315">
            <v>0</v>
          </cell>
          <cell r="W315">
            <v>100</v>
          </cell>
          <cell r="X315">
            <v>-100</v>
          </cell>
          <cell r="Y315">
            <v>5</v>
          </cell>
          <cell r="Z315" t="str">
            <v>Ockley Green</v>
          </cell>
          <cell r="AA315" t="str">
            <v>POIC</v>
          </cell>
          <cell r="AB315" t="str">
            <v>Middle</v>
          </cell>
        </row>
        <row r="316">
          <cell r="A316">
            <v>125803</v>
          </cell>
          <cell r="C316">
            <v>8</v>
          </cell>
          <cell r="D316">
            <v>160</v>
          </cell>
          <cell r="E316">
            <v>0</v>
          </cell>
          <cell r="F316">
            <v>1</v>
          </cell>
          <cell r="G316">
            <v>160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160</v>
          </cell>
          <cell r="X316">
            <v>-160</v>
          </cell>
          <cell r="Y316">
            <v>8</v>
          </cell>
          <cell r="Z316" t="str">
            <v>Ockley Green</v>
          </cell>
          <cell r="AA316" t="str">
            <v>POIC</v>
          </cell>
          <cell r="AB316" t="str">
            <v>Middle</v>
          </cell>
        </row>
        <row r="317">
          <cell r="A317">
            <v>125911</v>
          </cell>
          <cell r="C317">
            <v>0</v>
          </cell>
          <cell r="D317">
            <v>0</v>
          </cell>
          <cell r="E317">
            <v>0</v>
          </cell>
          <cell r="F317">
            <v>0</v>
          </cell>
          <cell r="G317">
            <v>0</v>
          </cell>
          <cell r="H317">
            <v>1</v>
          </cell>
          <cell r="I317">
            <v>20</v>
          </cell>
          <cell r="J317">
            <v>0</v>
          </cell>
          <cell r="K317">
            <v>1</v>
          </cell>
          <cell r="L317">
            <v>20</v>
          </cell>
          <cell r="M317">
            <v>0</v>
          </cell>
          <cell r="N317">
            <v>0</v>
          </cell>
          <cell r="O317">
            <v>20</v>
          </cell>
          <cell r="P317">
            <v>0</v>
          </cell>
          <cell r="Q317">
            <v>20</v>
          </cell>
          <cell r="R317">
            <v>2</v>
          </cell>
          <cell r="S317">
            <v>40</v>
          </cell>
          <cell r="T317">
            <v>20</v>
          </cell>
          <cell r="U317">
            <v>0</v>
          </cell>
          <cell r="V317">
            <v>60</v>
          </cell>
          <cell r="W317">
            <v>60</v>
          </cell>
          <cell r="X317">
            <v>0</v>
          </cell>
          <cell r="Y317">
            <v>3</v>
          </cell>
          <cell r="Z317" t="str">
            <v>Ockley Green</v>
          </cell>
          <cell r="AA317" t="str">
            <v>POIC</v>
          </cell>
          <cell r="AB317" t="str">
            <v>Middle</v>
          </cell>
        </row>
        <row r="318">
          <cell r="A318">
            <v>126077</v>
          </cell>
          <cell r="C318">
            <v>0</v>
          </cell>
          <cell r="D318">
            <v>0</v>
          </cell>
          <cell r="E318">
            <v>0</v>
          </cell>
          <cell r="F318">
            <v>0</v>
          </cell>
          <cell r="G318">
            <v>0</v>
          </cell>
          <cell r="H318">
            <v>0</v>
          </cell>
          <cell r="I318">
            <v>0</v>
          </cell>
          <cell r="J318">
            <v>0</v>
          </cell>
          <cell r="K318">
            <v>0</v>
          </cell>
          <cell r="L318">
            <v>0</v>
          </cell>
          <cell r="M318">
            <v>9</v>
          </cell>
          <cell r="N318">
            <v>180</v>
          </cell>
          <cell r="O318">
            <v>0</v>
          </cell>
          <cell r="P318">
            <v>1</v>
          </cell>
          <cell r="Q318">
            <v>180</v>
          </cell>
          <cell r="R318">
            <v>0</v>
          </cell>
          <cell r="S318">
            <v>0</v>
          </cell>
          <cell r="T318">
            <v>0</v>
          </cell>
          <cell r="U318">
            <v>0</v>
          </cell>
          <cell r="V318">
            <v>0</v>
          </cell>
          <cell r="W318">
            <v>180</v>
          </cell>
          <cell r="X318">
            <v>-180</v>
          </cell>
          <cell r="Y318">
            <v>9</v>
          </cell>
          <cell r="Z318" t="str">
            <v>Ockley Green</v>
          </cell>
          <cell r="AA318" t="str">
            <v>POIC</v>
          </cell>
          <cell r="AB318" t="str">
            <v>Middle</v>
          </cell>
        </row>
        <row r="319">
          <cell r="A319">
            <v>126616</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3</v>
          </cell>
          <cell r="S319">
            <v>60</v>
          </cell>
          <cell r="T319">
            <v>0</v>
          </cell>
          <cell r="U319">
            <v>1</v>
          </cell>
          <cell r="V319">
            <v>60</v>
          </cell>
          <cell r="W319">
            <v>60</v>
          </cell>
          <cell r="X319">
            <v>0</v>
          </cell>
          <cell r="Y319">
            <v>3</v>
          </cell>
          <cell r="Z319" t="str">
            <v>Ockley Green</v>
          </cell>
          <cell r="AA319" t="str">
            <v>POIC</v>
          </cell>
          <cell r="AB319" t="str">
            <v>Middle</v>
          </cell>
        </row>
        <row r="320">
          <cell r="A320">
            <v>126623</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3</v>
          </cell>
          <cell r="S320">
            <v>60</v>
          </cell>
          <cell r="T320">
            <v>0</v>
          </cell>
          <cell r="U320">
            <v>1</v>
          </cell>
          <cell r="V320">
            <v>60</v>
          </cell>
          <cell r="W320">
            <v>60</v>
          </cell>
          <cell r="X320">
            <v>0</v>
          </cell>
          <cell r="Y320">
            <v>3</v>
          </cell>
          <cell r="Z320" t="str">
            <v>Ockley Green</v>
          </cell>
          <cell r="AA320" t="str">
            <v>POIC</v>
          </cell>
          <cell r="AB320" t="str">
            <v>Middle</v>
          </cell>
        </row>
        <row r="321">
          <cell r="A321">
            <v>126649</v>
          </cell>
          <cell r="C321">
            <v>3</v>
          </cell>
          <cell r="D321">
            <v>60</v>
          </cell>
          <cell r="E321">
            <v>0</v>
          </cell>
          <cell r="F321">
            <v>1</v>
          </cell>
          <cell r="G321">
            <v>60</v>
          </cell>
          <cell r="H321">
            <v>4</v>
          </cell>
          <cell r="I321">
            <v>80</v>
          </cell>
          <cell r="J321">
            <v>60</v>
          </cell>
          <cell r="K321">
            <v>0</v>
          </cell>
          <cell r="L321">
            <v>140</v>
          </cell>
          <cell r="M321">
            <v>0</v>
          </cell>
          <cell r="N321">
            <v>0</v>
          </cell>
          <cell r="O321">
            <v>140</v>
          </cell>
          <cell r="P321">
            <v>0</v>
          </cell>
          <cell r="Q321">
            <v>140</v>
          </cell>
          <cell r="R321">
            <v>4</v>
          </cell>
          <cell r="S321">
            <v>80</v>
          </cell>
          <cell r="T321">
            <v>140</v>
          </cell>
          <cell r="U321">
            <v>0</v>
          </cell>
          <cell r="V321">
            <v>220</v>
          </cell>
          <cell r="W321">
            <v>220</v>
          </cell>
          <cell r="X321">
            <v>0</v>
          </cell>
          <cell r="Y321">
            <v>11</v>
          </cell>
          <cell r="Z321" t="str">
            <v>Ockley Green</v>
          </cell>
          <cell r="AA321" t="str">
            <v>POIC</v>
          </cell>
          <cell r="AB321" t="str">
            <v>Middle</v>
          </cell>
        </row>
        <row r="322">
          <cell r="A322">
            <v>126650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8</v>
          </cell>
          <cell r="S322">
            <v>160</v>
          </cell>
          <cell r="T322">
            <v>0</v>
          </cell>
          <cell r="U322">
            <v>1</v>
          </cell>
          <cell r="V322">
            <v>160</v>
          </cell>
          <cell r="W322">
            <v>160</v>
          </cell>
          <cell r="X322">
            <v>0</v>
          </cell>
          <cell r="Y322">
            <v>8</v>
          </cell>
          <cell r="Z322" t="str">
            <v>Ockley Green</v>
          </cell>
          <cell r="AA322" t="str">
            <v>POIC</v>
          </cell>
          <cell r="AB322" t="str">
            <v>Middle</v>
          </cell>
        </row>
        <row r="323">
          <cell r="A323">
            <v>126652</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4</v>
          </cell>
          <cell r="S323">
            <v>80</v>
          </cell>
          <cell r="T323">
            <v>0</v>
          </cell>
          <cell r="U323">
            <v>1</v>
          </cell>
          <cell r="V323">
            <v>80</v>
          </cell>
          <cell r="W323">
            <v>80</v>
          </cell>
          <cell r="X323">
            <v>0</v>
          </cell>
          <cell r="Y323">
            <v>4</v>
          </cell>
          <cell r="Z323" t="str">
            <v>Ockley Green</v>
          </cell>
          <cell r="AA323" t="str">
            <v>POIC</v>
          </cell>
          <cell r="AB323" t="str">
            <v>Middle</v>
          </cell>
        </row>
        <row r="324">
          <cell r="A324">
            <v>126692</v>
          </cell>
          <cell r="C324">
            <v>6</v>
          </cell>
          <cell r="D324">
            <v>120</v>
          </cell>
          <cell r="E324">
            <v>0</v>
          </cell>
          <cell r="F324">
            <v>1</v>
          </cell>
          <cell r="G324">
            <v>120</v>
          </cell>
          <cell r="H324">
            <v>5</v>
          </cell>
          <cell r="I324">
            <v>100</v>
          </cell>
          <cell r="J324">
            <v>120</v>
          </cell>
          <cell r="K324">
            <v>0</v>
          </cell>
          <cell r="L324">
            <v>220</v>
          </cell>
          <cell r="M324">
            <v>4</v>
          </cell>
          <cell r="N324">
            <v>80</v>
          </cell>
          <cell r="O324">
            <v>220</v>
          </cell>
          <cell r="P324">
            <v>0</v>
          </cell>
          <cell r="Q324">
            <v>300</v>
          </cell>
          <cell r="R324">
            <v>10</v>
          </cell>
          <cell r="S324">
            <v>200</v>
          </cell>
          <cell r="T324">
            <v>300</v>
          </cell>
          <cell r="U324">
            <v>0</v>
          </cell>
          <cell r="V324">
            <v>500</v>
          </cell>
          <cell r="W324">
            <v>500</v>
          </cell>
          <cell r="X324">
            <v>0</v>
          </cell>
          <cell r="Y324">
            <v>25</v>
          </cell>
          <cell r="Z324" t="str">
            <v>Ockley Green</v>
          </cell>
          <cell r="AA324" t="str">
            <v>POIC</v>
          </cell>
          <cell r="AB324" t="str">
            <v>Middle</v>
          </cell>
        </row>
        <row r="325">
          <cell r="A325">
            <v>126700</v>
          </cell>
          <cell r="C325">
            <v>0</v>
          </cell>
          <cell r="D325">
            <v>0</v>
          </cell>
          <cell r="E325">
            <v>0</v>
          </cell>
          <cell r="F325">
            <v>0</v>
          </cell>
          <cell r="G325">
            <v>0</v>
          </cell>
          <cell r="H325">
            <v>0</v>
          </cell>
          <cell r="I325">
            <v>0</v>
          </cell>
          <cell r="J325">
            <v>0</v>
          </cell>
          <cell r="K325">
            <v>0</v>
          </cell>
          <cell r="L325">
            <v>0</v>
          </cell>
          <cell r="M325">
            <v>2</v>
          </cell>
          <cell r="N325">
            <v>40</v>
          </cell>
          <cell r="O325">
            <v>0</v>
          </cell>
          <cell r="P325">
            <v>1</v>
          </cell>
          <cell r="Q325">
            <v>40</v>
          </cell>
          <cell r="R325">
            <v>3</v>
          </cell>
          <cell r="S325">
            <v>60</v>
          </cell>
          <cell r="T325">
            <v>40</v>
          </cell>
          <cell r="U325">
            <v>0</v>
          </cell>
          <cell r="V325">
            <v>100</v>
          </cell>
          <cell r="W325">
            <v>100</v>
          </cell>
          <cell r="X325">
            <v>0</v>
          </cell>
          <cell r="Y325">
            <v>5</v>
          </cell>
          <cell r="Z325" t="str">
            <v>Ockley Green</v>
          </cell>
          <cell r="AA325" t="str">
            <v>POIC</v>
          </cell>
          <cell r="AB325" t="str">
            <v>Middle</v>
          </cell>
        </row>
        <row r="326">
          <cell r="A326">
            <v>126704</v>
          </cell>
          <cell r="C326">
            <v>16</v>
          </cell>
          <cell r="D326">
            <v>320</v>
          </cell>
          <cell r="E326">
            <v>0</v>
          </cell>
          <cell r="F326">
            <v>1</v>
          </cell>
          <cell r="G326">
            <v>320</v>
          </cell>
          <cell r="H326">
            <v>9</v>
          </cell>
          <cell r="I326">
            <v>180</v>
          </cell>
          <cell r="J326">
            <v>320</v>
          </cell>
          <cell r="K326">
            <v>0</v>
          </cell>
          <cell r="L326">
            <v>500</v>
          </cell>
          <cell r="M326">
            <v>4</v>
          </cell>
          <cell r="N326">
            <v>80</v>
          </cell>
          <cell r="O326">
            <v>500</v>
          </cell>
          <cell r="P326">
            <v>0</v>
          </cell>
          <cell r="Q326">
            <v>580</v>
          </cell>
          <cell r="R326">
            <v>5</v>
          </cell>
          <cell r="S326">
            <v>100</v>
          </cell>
          <cell r="T326">
            <v>580</v>
          </cell>
          <cell r="U326">
            <v>0</v>
          </cell>
          <cell r="V326">
            <v>680</v>
          </cell>
          <cell r="W326">
            <v>680</v>
          </cell>
          <cell r="X326">
            <v>0</v>
          </cell>
          <cell r="Y326">
            <v>34</v>
          </cell>
          <cell r="Z326" t="str">
            <v>Ockley Green</v>
          </cell>
          <cell r="AA326" t="str">
            <v>POIC</v>
          </cell>
          <cell r="AB326" t="str">
            <v>Middle</v>
          </cell>
        </row>
        <row r="327">
          <cell r="A327">
            <v>126712</v>
          </cell>
          <cell r="C327">
            <v>3</v>
          </cell>
          <cell r="D327">
            <v>60</v>
          </cell>
          <cell r="E327">
            <v>0</v>
          </cell>
          <cell r="F327">
            <v>1</v>
          </cell>
          <cell r="G327">
            <v>60</v>
          </cell>
          <cell r="H327">
            <v>5</v>
          </cell>
          <cell r="I327">
            <v>100</v>
          </cell>
          <cell r="J327">
            <v>60</v>
          </cell>
          <cell r="K327">
            <v>0</v>
          </cell>
          <cell r="L327">
            <v>160</v>
          </cell>
          <cell r="M327">
            <v>5</v>
          </cell>
          <cell r="N327">
            <v>100</v>
          </cell>
          <cell r="O327">
            <v>160</v>
          </cell>
          <cell r="P327">
            <v>0</v>
          </cell>
          <cell r="Q327">
            <v>260</v>
          </cell>
          <cell r="R327">
            <v>3</v>
          </cell>
          <cell r="S327">
            <v>60</v>
          </cell>
          <cell r="T327">
            <v>260</v>
          </cell>
          <cell r="U327">
            <v>0</v>
          </cell>
          <cell r="V327">
            <v>320</v>
          </cell>
          <cell r="W327">
            <v>320</v>
          </cell>
          <cell r="X327">
            <v>0</v>
          </cell>
          <cell r="Y327">
            <v>16</v>
          </cell>
          <cell r="Z327" t="str">
            <v>Ockley Green</v>
          </cell>
          <cell r="AA327" t="str">
            <v>POIC</v>
          </cell>
          <cell r="AB327" t="str">
            <v>Middle</v>
          </cell>
        </row>
        <row r="328">
          <cell r="A328">
            <v>126743</v>
          </cell>
          <cell r="C328">
            <v>3</v>
          </cell>
          <cell r="D328">
            <v>60</v>
          </cell>
          <cell r="E328">
            <v>0</v>
          </cell>
          <cell r="F328">
            <v>1</v>
          </cell>
          <cell r="G328">
            <v>60</v>
          </cell>
          <cell r="H328">
            <v>0</v>
          </cell>
          <cell r="I328">
            <v>0</v>
          </cell>
          <cell r="J328">
            <v>60</v>
          </cell>
          <cell r="K328">
            <v>0</v>
          </cell>
          <cell r="L328">
            <v>60</v>
          </cell>
          <cell r="M328">
            <v>0</v>
          </cell>
          <cell r="N328">
            <v>0</v>
          </cell>
          <cell r="O328">
            <v>60</v>
          </cell>
          <cell r="P328">
            <v>0</v>
          </cell>
          <cell r="Q328">
            <v>60</v>
          </cell>
          <cell r="R328">
            <v>2</v>
          </cell>
          <cell r="S328">
            <v>40</v>
          </cell>
          <cell r="T328">
            <v>60</v>
          </cell>
          <cell r="U328">
            <v>0</v>
          </cell>
          <cell r="V328">
            <v>100</v>
          </cell>
          <cell r="W328">
            <v>100</v>
          </cell>
          <cell r="X328">
            <v>0</v>
          </cell>
          <cell r="Y328">
            <v>5</v>
          </cell>
          <cell r="Z328" t="str">
            <v>Ockley Green</v>
          </cell>
          <cell r="AA328" t="str">
            <v>POIC</v>
          </cell>
          <cell r="AB328" t="str">
            <v>Middle</v>
          </cell>
        </row>
        <row r="329">
          <cell r="A329">
            <v>126763</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3</v>
          </cell>
          <cell r="S329">
            <v>60</v>
          </cell>
          <cell r="T329">
            <v>0</v>
          </cell>
          <cell r="U329">
            <v>1</v>
          </cell>
          <cell r="V329">
            <v>60</v>
          </cell>
          <cell r="W329">
            <v>60</v>
          </cell>
          <cell r="X329">
            <v>0</v>
          </cell>
          <cell r="Y329">
            <v>3</v>
          </cell>
          <cell r="Z329" t="str">
            <v>Ockley Green</v>
          </cell>
          <cell r="AA329" t="str">
            <v>POIC</v>
          </cell>
          <cell r="AB329" t="str">
            <v>Middle</v>
          </cell>
        </row>
        <row r="330">
          <cell r="A330">
            <v>126941</v>
          </cell>
          <cell r="C330">
            <v>0</v>
          </cell>
          <cell r="D330">
            <v>0</v>
          </cell>
          <cell r="E330">
            <v>0</v>
          </cell>
          <cell r="F330">
            <v>0</v>
          </cell>
          <cell r="G330">
            <v>0</v>
          </cell>
          <cell r="H330">
            <v>2</v>
          </cell>
          <cell r="I330">
            <v>40</v>
          </cell>
          <cell r="J330">
            <v>0</v>
          </cell>
          <cell r="K330">
            <v>1</v>
          </cell>
          <cell r="L330">
            <v>40</v>
          </cell>
          <cell r="M330">
            <v>4</v>
          </cell>
          <cell r="N330">
            <v>80</v>
          </cell>
          <cell r="O330">
            <v>40</v>
          </cell>
          <cell r="P330">
            <v>0</v>
          </cell>
          <cell r="Q330">
            <v>120</v>
          </cell>
          <cell r="R330">
            <v>1</v>
          </cell>
          <cell r="S330">
            <v>20</v>
          </cell>
          <cell r="T330">
            <v>120</v>
          </cell>
          <cell r="U330">
            <v>0</v>
          </cell>
          <cell r="V330">
            <v>140</v>
          </cell>
          <cell r="W330">
            <v>140</v>
          </cell>
          <cell r="X330">
            <v>0</v>
          </cell>
          <cell r="Y330">
            <v>7</v>
          </cell>
          <cell r="Z330" t="str">
            <v>Ockley Green</v>
          </cell>
          <cell r="AA330" t="str">
            <v>POIC</v>
          </cell>
          <cell r="AB330" t="str">
            <v>Middle</v>
          </cell>
        </row>
        <row r="331">
          <cell r="A331">
            <v>127157</v>
          </cell>
          <cell r="C331">
            <v>0</v>
          </cell>
          <cell r="D331">
            <v>0</v>
          </cell>
          <cell r="E331">
            <v>0</v>
          </cell>
          <cell r="F331">
            <v>0</v>
          </cell>
          <cell r="G331">
            <v>0</v>
          </cell>
          <cell r="H331">
            <v>0</v>
          </cell>
          <cell r="I331">
            <v>0</v>
          </cell>
          <cell r="J331">
            <v>0</v>
          </cell>
          <cell r="K331">
            <v>0</v>
          </cell>
          <cell r="L331">
            <v>0</v>
          </cell>
          <cell r="M331">
            <v>3</v>
          </cell>
          <cell r="N331">
            <v>60</v>
          </cell>
          <cell r="O331">
            <v>0</v>
          </cell>
          <cell r="P331">
            <v>1</v>
          </cell>
          <cell r="Q331">
            <v>60</v>
          </cell>
          <cell r="R331">
            <v>0</v>
          </cell>
          <cell r="S331">
            <v>0</v>
          </cell>
          <cell r="T331">
            <v>0</v>
          </cell>
          <cell r="U331">
            <v>0</v>
          </cell>
          <cell r="V331">
            <v>0</v>
          </cell>
          <cell r="W331">
            <v>60</v>
          </cell>
          <cell r="X331">
            <v>-60</v>
          </cell>
          <cell r="Y331">
            <v>3</v>
          </cell>
          <cell r="Z331" t="str">
            <v>Ockley Green</v>
          </cell>
          <cell r="AA331" t="str">
            <v>POIC</v>
          </cell>
          <cell r="AB331" t="str">
            <v>Middle</v>
          </cell>
        </row>
        <row r="332">
          <cell r="A332">
            <v>129038</v>
          </cell>
          <cell r="C332">
            <v>0</v>
          </cell>
          <cell r="D332">
            <v>0</v>
          </cell>
          <cell r="E332">
            <v>0</v>
          </cell>
          <cell r="F332">
            <v>0</v>
          </cell>
          <cell r="G332">
            <v>0</v>
          </cell>
          <cell r="H332">
            <v>4</v>
          </cell>
          <cell r="I332">
            <v>80</v>
          </cell>
          <cell r="J332">
            <v>0</v>
          </cell>
          <cell r="K332">
            <v>1</v>
          </cell>
          <cell r="L332">
            <v>80</v>
          </cell>
          <cell r="M332">
            <v>0</v>
          </cell>
          <cell r="N332">
            <v>0</v>
          </cell>
          <cell r="O332">
            <v>80</v>
          </cell>
          <cell r="P332">
            <v>0</v>
          </cell>
          <cell r="Q332">
            <v>80</v>
          </cell>
          <cell r="R332">
            <v>0</v>
          </cell>
          <cell r="S332">
            <v>0</v>
          </cell>
          <cell r="T332">
            <v>80</v>
          </cell>
          <cell r="U332">
            <v>0</v>
          </cell>
          <cell r="V332">
            <v>80</v>
          </cell>
          <cell r="W332">
            <v>80</v>
          </cell>
          <cell r="X332">
            <v>0</v>
          </cell>
          <cell r="Y332">
            <v>4</v>
          </cell>
          <cell r="Z332" t="str">
            <v>Ockley Green</v>
          </cell>
          <cell r="AA332" t="str">
            <v>POIC</v>
          </cell>
          <cell r="AB332" t="str">
            <v>Middle</v>
          </cell>
        </row>
        <row r="333">
          <cell r="A333">
            <v>129559</v>
          </cell>
          <cell r="C333">
            <v>0</v>
          </cell>
          <cell r="D333">
            <v>0</v>
          </cell>
          <cell r="E333">
            <v>0</v>
          </cell>
          <cell r="F333">
            <v>0</v>
          </cell>
          <cell r="G333">
            <v>0</v>
          </cell>
          <cell r="H333">
            <v>14</v>
          </cell>
          <cell r="I333">
            <v>280</v>
          </cell>
          <cell r="J333">
            <v>0</v>
          </cell>
          <cell r="K333">
            <v>1</v>
          </cell>
          <cell r="L333">
            <v>280</v>
          </cell>
          <cell r="M333">
            <v>8</v>
          </cell>
          <cell r="N333">
            <v>160</v>
          </cell>
          <cell r="O333">
            <v>280</v>
          </cell>
          <cell r="P333">
            <v>0</v>
          </cell>
          <cell r="Q333">
            <v>440</v>
          </cell>
          <cell r="R333">
            <v>5</v>
          </cell>
          <cell r="S333">
            <v>100</v>
          </cell>
          <cell r="T333">
            <v>440</v>
          </cell>
          <cell r="U333">
            <v>0</v>
          </cell>
          <cell r="V333">
            <v>540</v>
          </cell>
          <cell r="W333">
            <v>540</v>
          </cell>
          <cell r="X333">
            <v>0</v>
          </cell>
          <cell r="Y333">
            <v>27</v>
          </cell>
          <cell r="Z333" t="str">
            <v>Ockley Green</v>
          </cell>
          <cell r="AA333" t="str">
            <v>POIC</v>
          </cell>
          <cell r="AB333" t="str">
            <v>Middle</v>
          </cell>
        </row>
        <row r="334">
          <cell r="A334">
            <v>129577</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1</v>
          </cell>
          <cell r="S334">
            <v>20</v>
          </cell>
          <cell r="T334">
            <v>0</v>
          </cell>
          <cell r="U334">
            <v>1</v>
          </cell>
          <cell r="V334">
            <v>20</v>
          </cell>
          <cell r="W334">
            <v>20</v>
          </cell>
          <cell r="X334">
            <v>0</v>
          </cell>
          <cell r="Y334">
            <v>1</v>
          </cell>
          <cell r="Z334" t="str">
            <v>Ockley Green</v>
          </cell>
          <cell r="AA334" t="str">
            <v>POIC</v>
          </cell>
          <cell r="AB334" t="str">
            <v>Middle</v>
          </cell>
        </row>
        <row r="335">
          <cell r="A335">
            <v>129583</v>
          </cell>
          <cell r="C335">
            <v>0</v>
          </cell>
          <cell r="D335">
            <v>0</v>
          </cell>
          <cell r="E335">
            <v>0</v>
          </cell>
          <cell r="F335">
            <v>0</v>
          </cell>
          <cell r="G335">
            <v>0</v>
          </cell>
          <cell r="H335">
            <v>4</v>
          </cell>
          <cell r="I335">
            <v>80</v>
          </cell>
          <cell r="J335">
            <v>0</v>
          </cell>
          <cell r="K335">
            <v>1</v>
          </cell>
          <cell r="L335">
            <v>80</v>
          </cell>
          <cell r="M335">
            <v>10</v>
          </cell>
          <cell r="N335">
            <v>200</v>
          </cell>
          <cell r="O335">
            <v>80</v>
          </cell>
          <cell r="P335">
            <v>0</v>
          </cell>
          <cell r="Q335">
            <v>280</v>
          </cell>
          <cell r="R335">
            <v>10</v>
          </cell>
          <cell r="S335">
            <v>200</v>
          </cell>
          <cell r="T335">
            <v>280</v>
          </cell>
          <cell r="U335">
            <v>0</v>
          </cell>
          <cell r="V335">
            <v>480</v>
          </cell>
          <cell r="W335">
            <v>480</v>
          </cell>
          <cell r="X335">
            <v>0</v>
          </cell>
          <cell r="Y335">
            <v>24</v>
          </cell>
          <cell r="Z335" t="str">
            <v>Ockley Green</v>
          </cell>
          <cell r="AA335" t="str">
            <v>POIC</v>
          </cell>
          <cell r="AB335" t="str">
            <v>Middle</v>
          </cell>
        </row>
        <row r="336">
          <cell r="A336">
            <v>129622</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2</v>
          </cell>
          <cell r="S336">
            <v>40</v>
          </cell>
          <cell r="T336">
            <v>0</v>
          </cell>
          <cell r="U336">
            <v>1</v>
          </cell>
          <cell r="V336">
            <v>40</v>
          </cell>
          <cell r="W336">
            <v>40</v>
          </cell>
          <cell r="X336">
            <v>0</v>
          </cell>
          <cell r="Y336">
            <v>2</v>
          </cell>
          <cell r="Z336" t="str">
            <v>Ockley Green</v>
          </cell>
          <cell r="AA336" t="str">
            <v>POIC</v>
          </cell>
          <cell r="AB336" t="str">
            <v>Middle</v>
          </cell>
        </row>
        <row r="337">
          <cell r="A337">
            <v>129631</v>
          </cell>
          <cell r="C337">
            <v>15</v>
          </cell>
          <cell r="D337">
            <v>300</v>
          </cell>
          <cell r="E337">
            <v>0</v>
          </cell>
          <cell r="F337">
            <v>1</v>
          </cell>
          <cell r="G337">
            <v>300</v>
          </cell>
          <cell r="H337">
            <v>8</v>
          </cell>
          <cell r="I337">
            <v>160</v>
          </cell>
          <cell r="J337">
            <v>300</v>
          </cell>
          <cell r="K337">
            <v>0</v>
          </cell>
          <cell r="L337">
            <v>460</v>
          </cell>
          <cell r="M337">
            <v>3</v>
          </cell>
          <cell r="N337">
            <v>60</v>
          </cell>
          <cell r="O337">
            <v>460</v>
          </cell>
          <cell r="P337">
            <v>0</v>
          </cell>
          <cell r="Q337">
            <v>520</v>
          </cell>
          <cell r="R337">
            <v>17</v>
          </cell>
          <cell r="S337">
            <v>340</v>
          </cell>
          <cell r="T337">
            <v>520</v>
          </cell>
          <cell r="U337">
            <v>0</v>
          </cell>
          <cell r="V337">
            <v>860</v>
          </cell>
          <cell r="W337">
            <v>860</v>
          </cell>
          <cell r="X337">
            <v>0</v>
          </cell>
          <cell r="Y337">
            <v>43</v>
          </cell>
          <cell r="Z337" t="str">
            <v>Ockley Green</v>
          </cell>
          <cell r="AA337" t="str">
            <v>POIC</v>
          </cell>
          <cell r="AB337" t="str">
            <v>Middle</v>
          </cell>
        </row>
        <row r="338">
          <cell r="A338">
            <v>129652</v>
          </cell>
          <cell r="C338">
            <v>0</v>
          </cell>
          <cell r="D338">
            <v>0</v>
          </cell>
          <cell r="E338">
            <v>0</v>
          </cell>
          <cell r="F338">
            <v>0</v>
          </cell>
          <cell r="G338">
            <v>0</v>
          </cell>
          <cell r="H338">
            <v>0</v>
          </cell>
          <cell r="I338">
            <v>0</v>
          </cell>
          <cell r="J338">
            <v>0</v>
          </cell>
          <cell r="K338">
            <v>0</v>
          </cell>
          <cell r="L338">
            <v>0</v>
          </cell>
          <cell r="M338">
            <v>7</v>
          </cell>
          <cell r="N338">
            <v>140</v>
          </cell>
          <cell r="O338">
            <v>0</v>
          </cell>
          <cell r="P338">
            <v>1</v>
          </cell>
          <cell r="Q338">
            <v>140</v>
          </cell>
          <cell r="R338">
            <v>16</v>
          </cell>
          <cell r="S338">
            <v>320</v>
          </cell>
          <cell r="T338">
            <v>140</v>
          </cell>
          <cell r="U338">
            <v>0</v>
          </cell>
          <cell r="V338">
            <v>460</v>
          </cell>
          <cell r="W338">
            <v>460</v>
          </cell>
          <cell r="X338">
            <v>0</v>
          </cell>
          <cell r="Y338">
            <v>23</v>
          </cell>
          <cell r="Z338" t="str">
            <v>Ockley Green</v>
          </cell>
          <cell r="AA338" t="str">
            <v>POIC</v>
          </cell>
          <cell r="AB338" t="str">
            <v>Middle</v>
          </cell>
        </row>
        <row r="339">
          <cell r="A339">
            <v>131360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4</v>
          </cell>
          <cell r="S339">
            <v>80</v>
          </cell>
          <cell r="T339">
            <v>0</v>
          </cell>
          <cell r="U339">
            <v>1</v>
          </cell>
          <cell r="V339">
            <v>80</v>
          </cell>
          <cell r="W339">
            <v>80</v>
          </cell>
          <cell r="X339">
            <v>0</v>
          </cell>
          <cell r="Y339">
            <v>4</v>
          </cell>
          <cell r="Z339" t="str">
            <v>Ockley Green</v>
          </cell>
          <cell r="AA339" t="str">
            <v>POIC</v>
          </cell>
          <cell r="AB339" t="str">
            <v>Middle</v>
          </cell>
        </row>
        <row r="340">
          <cell r="A340">
            <v>132260</v>
          </cell>
          <cell r="C340">
            <v>29</v>
          </cell>
          <cell r="D340">
            <v>580</v>
          </cell>
          <cell r="E340">
            <v>0</v>
          </cell>
          <cell r="F340">
            <v>1</v>
          </cell>
          <cell r="G340">
            <v>580</v>
          </cell>
          <cell r="H340">
            <v>7</v>
          </cell>
          <cell r="I340">
            <v>140</v>
          </cell>
          <cell r="J340">
            <v>580</v>
          </cell>
          <cell r="K340">
            <v>0</v>
          </cell>
          <cell r="L340">
            <v>720</v>
          </cell>
          <cell r="M340">
            <v>4</v>
          </cell>
          <cell r="N340">
            <v>80</v>
          </cell>
          <cell r="O340">
            <v>720</v>
          </cell>
          <cell r="P340">
            <v>0</v>
          </cell>
          <cell r="Q340">
            <v>800</v>
          </cell>
          <cell r="R340">
            <v>2</v>
          </cell>
          <cell r="S340">
            <v>40</v>
          </cell>
          <cell r="T340">
            <v>800</v>
          </cell>
          <cell r="U340">
            <v>0</v>
          </cell>
          <cell r="V340">
            <v>840</v>
          </cell>
          <cell r="W340">
            <v>840</v>
          </cell>
          <cell r="X340">
            <v>0</v>
          </cell>
          <cell r="Y340">
            <v>42</v>
          </cell>
          <cell r="Z340" t="str">
            <v>Ockley Green</v>
          </cell>
          <cell r="AA340" t="str">
            <v>POIC</v>
          </cell>
          <cell r="AB340" t="str">
            <v>Middle</v>
          </cell>
        </row>
        <row r="341">
          <cell r="A341">
            <v>132272</v>
          </cell>
          <cell r="C341">
            <v>24</v>
          </cell>
          <cell r="D341">
            <v>480</v>
          </cell>
          <cell r="E341">
            <v>0</v>
          </cell>
          <cell r="F341">
            <v>1</v>
          </cell>
          <cell r="G341">
            <v>480</v>
          </cell>
          <cell r="H341">
            <v>7</v>
          </cell>
          <cell r="I341">
            <v>140</v>
          </cell>
          <cell r="J341">
            <v>480</v>
          </cell>
          <cell r="K341">
            <v>0</v>
          </cell>
          <cell r="L341">
            <v>620</v>
          </cell>
          <cell r="M341">
            <v>6</v>
          </cell>
          <cell r="N341">
            <v>120</v>
          </cell>
          <cell r="O341">
            <v>620</v>
          </cell>
          <cell r="P341">
            <v>0</v>
          </cell>
          <cell r="Q341">
            <v>740</v>
          </cell>
          <cell r="R341">
            <v>10</v>
          </cell>
          <cell r="S341">
            <v>200</v>
          </cell>
          <cell r="T341">
            <v>740</v>
          </cell>
          <cell r="U341">
            <v>0</v>
          </cell>
          <cell r="V341">
            <v>940</v>
          </cell>
          <cell r="W341">
            <v>940</v>
          </cell>
          <cell r="X341">
            <v>0</v>
          </cell>
          <cell r="Y341">
            <v>47</v>
          </cell>
          <cell r="Z341" t="str">
            <v>Ockley Green</v>
          </cell>
          <cell r="AA341" t="str">
            <v>POIC</v>
          </cell>
          <cell r="AB341" t="str">
            <v>Middle</v>
          </cell>
        </row>
        <row r="342">
          <cell r="A342">
            <v>132273</v>
          </cell>
          <cell r="C342">
            <v>13</v>
          </cell>
          <cell r="D342">
            <v>260</v>
          </cell>
          <cell r="E342">
            <v>0</v>
          </cell>
          <cell r="F342">
            <v>1</v>
          </cell>
          <cell r="G342">
            <v>260</v>
          </cell>
          <cell r="H342">
            <v>0</v>
          </cell>
          <cell r="I342">
            <v>0</v>
          </cell>
          <cell r="J342">
            <v>260</v>
          </cell>
          <cell r="K342">
            <v>0</v>
          </cell>
          <cell r="L342">
            <v>260</v>
          </cell>
          <cell r="M342">
            <v>0</v>
          </cell>
          <cell r="N342">
            <v>0</v>
          </cell>
          <cell r="O342">
            <v>260</v>
          </cell>
          <cell r="P342">
            <v>0</v>
          </cell>
          <cell r="Q342">
            <v>260</v>
          </cell>
          <cell r="R342">
            <v>0</v>
          </cell>
          <cell r="S342">
            <v>0</v>
          </cell>
          <cell r="T342">
            <v>260</v>
          </cell>
          <cell r="U342">
            <v>0</v>
          </cell>
          <cell r="V342">
            <v>260</v>
          </cell>
          <cell r="W342">
            <v>260</v>
          </cell>
          <cell r="X342">
            <v>0</v>
          </cell>
          <cell r="Y342">
            <v>13</v>
          </cell>
          <cell r="Z342" t="str">
            <v>Ockley Green</v>
          </cell>
          <cell r="AA342" t="str">
            <v>POIC</v>
          </cell>
          <cell r="AB342" t="str">
            <v>Middle</v>
          </cell>
        </row>
        <row r="343">
          <cell r="A343">
            <v>132274</v>
          </cell>
          <cell r="C343">
            <v>17</v>
          </cell>
          <cell r="D343">
            <v>340</v>
          </cell>
          <cell r="E343">
            <v>0</v>
          </cell>
          <cell r="F343">
            <v>1</v>
          </cell>
          <cell r="G343">
            <v>340</v>
          </cell>
          <cell r="H343">
            <v>11</v>
          </cell>
          <cell r="I343">
            <v>220</v>
          </cell>
          <cell r="J343">
            <v>340</v>
          </cell>
          <cell r="K343">
            <v>0</v>
          </cell>
          <cell r="L343">
            <v>560</v>
          </cell>
          <cell r="M343">
            <v>5</v>
          </cell>
          <cell r="N343">
            <v>100</v>
          </cell>
          <cell r="O343">
            <v>560</v>
          </cell>
          <cell r="P343">
            <v>0</v>
          </cell>
          <cell r="Q343">
            <v>660</v>
          </cell>
          <cell r="R343">
            <v>1</v>
          </cell>
          <cell r="S343">
            <v>20</v>
          </cell>
          <cell r="T343">
            <v>660</v>
          </cell>
          <cell r="U343">
            <v>0</v>
          </cell>
          <cell r="V343">
            <v>680</v>
          </cell>
          <cell r="W343">
            <v>680</v>
          </cell>
          <cell r="X343">
            <v>0</v>
          </cell>
          <cell r="Y343">
            <v>34</v>
          </cell>
          <cell r="Z343" t="str">
            <v>Ockley Green</v>
          </cell>
          <cell r="AA343" t="str">
            <v>POIC</v>
          </cell>
          <cell r="AB343" t="str">
            <v>Middle</v>
          </cell>
        </row>
        <row r="344">
          <cell r="A344">
            <v>132326</v>
          </cell>
          <cell r="C344">
            <v>0</v>
          </cell>
          <cell r="D344">
            <v>0</v>
          </cell>
          <cell r="E344">
            <v>0</v>
          </cell>
          <cell r="F344">
            <v>0</v>
          </cell>
          <cell r="G344">
            <v>0</v>
          </cell>
          <cell r="H344">
            <v>4</v>
          </cell>
          <cell r="I344">
            <v>80</v>
          </cell>
          <cell r="J344">
            <v>0</v>
          </cell>
          <cell r="K344">
            <v>1</v>
          </cell>
          <cell r="L344">
            <v>80</v>
          </cell>
          <cell r="M344">
            <v>0</v>
          </cell>
          <cell r="N344">
            <v>0</v>
          </cell>
          <cell r="O344">
            <v>80</v>
          </cell>
          <cell r="P344">
            <v>0</v>
          </cell>
          <cell r="Q344">
            <v>80</v>
          </cell>
          <cell r="R344">
            <v>0</v>
          </cell>
          <cell r="S344">
            <v>0</v>
          </cell>
          <cell r="T344">
            <v>80</v>
          </cell>
          <cell r="U344">
            <v>0</v>
          </cell>
          <cell r="V344">
            <v>80</v>
          </cell>
          <cell r="W344">
            <v>80</v>
          </cell>
          <cell r="X344">
            <v>0</v>
          </cell>
          <cell r="Y344">
            <v>4</v>
          </cell>
          <cell r="Z344" t="str">
            <v>Ockley Green</v>
          </cell>
          <cell r="AA344" t="str">
            <v>POIC</v>
          </cell>
          <cell r="AB344" t="str">
            <v>Middle</v>
          </cell>
        </row>
        <row r="345">
          <cell r="A345">
            <v>132352</v>
          </cell>
          <cell r="C345">
            <v>29</v>
          </cell>
          <cell r="D345">
            <v>580</v>
          </cell>
          <cell r="E345">
            <v>0</v>
          </cell>
          <cell r="F345">
            <v>1</v>
          </cell>
          <cell r="G345">
            <v>580</v>
          </cell>
          <cell r="H345">
            <v>7</v>
          </cell>
          <cell r="I345">
            <v>140</v>
          </cell>
          <cell r="J345">
            <v>580</v>
          </cell>
          <cell r="K345">
            <v>0</v>
          </cell>
          <cell r="L345">
            <v>720</v>
          </cell>
          <cell r="M345">
            <v>4</v>
          </cell>
          <cell r="N345">
            <v>80</v>
          </cell>
          <cell r="O345">
            <v>720</v>
          </cell>
          <cell r="P345">
            <v>0</v>
          </cell>
          <cell r="Q345">
            <v>800</v>
          </cell>
          <cell r="R345">
            <v>2</v>
          </cell>
          <cell r="S345">
            <v>40</v>
          </cell>
          <cell r="T345">
            <v>800</v>
          </cell>
          <cell r="U345">
            <v>0</v>
          </cell>
          <cell r="V345">
            <v>840</v>
          </cell>
          <cell r="W345">
            <v>840</v>
          </cell>
          <cell r="X345">
            <v>0</v>
          </cell>
          <cell r="Y345">
            <v>42</v>
          </cell>
          <cell r="Z345" t="str">
            <v>Ockley Green</v>
          </cell>
          <cell r="AA345" t="str">
            <v>POIC</v>
          </cell>
          <cell r="AB345" t="str">
            <v>Middle</v>
          </cell>
        </row>
        <row r="346">
          <cell r="A346">
            <v>132387</v>
          </cell>
          <cell r="C346">
            <v>0</v>
          </cell>
          <cell r="D346">
            <v>0</v>
          </cell>
          <cell r="E346">
            <v>0</v>
          </cell>
          <cell r="F346">
            <v>0</v>
          </cell>
          <cell r="G346">
            <v>0</v>
          </cell>
          <cell r="H346">
            <v>4</v>
          </cell>
          <cell r="I346">
            <v>80</v>
          </cell>
          <cell r="J346">
            <v>0</v>
          </cell>
          <cell r="K346">
            <v>1</v>
          </cell>
          <cell r="L346">
            <v>80</v>
          </cell>
          <cell r="M346">
            <v>0</v>
          </cell>
          <cell r="N346">
            <v>0</v>
          </cell>
          <cell r="O346">
            <v>80</v>
          </cell>
          <cell r="P346">
            <v>0</v>
          </cell>
          <cell r="Q346">
            <v>80</v>
          </cell>
          <cell r="R346">
            <v>0</v>
          </cell>
          <cell r="S346">
            <v>0</v>
          </cell>
          <cell r="T346">
            <v>80</v>
          </cell>
          <cell r="U346">
            <v>0</v>
          </cell>
          <cell r="V346">
            <v>80</v>
          </cell>
          <cell r="W346">
            <v>80</v>
          </cell>
          <cell r="X346">
            <v>0</v>
          </cell>
          <cell r="Y346">
            <v>4</v>
          </cell>
          <cell r="Z346" t="str">
            <v>Ockley Green</v>
          </cell>
          <cell r="AA346" t="str">
            <v>POIC</v>
          </cell>
          <cell r="AB346" t="str">
            <v>Middle</v>
          </cell>
        </row>
        <row r="347">
          <cell r="A347">
            <v>132393</v>
          </cell>
          <cell r="C347">
            <v>0</v>
          </cell>
          <cell r="D347">
            <v>0</v>
          </cell>
          <cell r="E347">
            <v>0</v>
          </cell>
          <cell r="F347">
            <v>0</v>
          </cell>
          <cell r="G347">
            <v>0</v>
          </cell>
          <cell r="H347">
            <v>4</v>
          </cell>
          <cell r="I347">
            <v>80</v>
          </cell>
          <cell r="J347">
            <v>0</v>
          </cell>
          <cell r="K347">
            <v>1</v>
          </cell>
          <cell r="L347">
            <v>80</v>
          </cell>
          <cell r="M347">
            <v>0</v>
          </cell>
          <cell r="N347">
            <v>0</v>
          </cell>
          <cell r="O347">
            <v>80</v>
          </cell>
          <cell r="P347">
            <v>0</v>
          </cell>
          <cell r="Q347">
            <v>80</v>
          </cell>
          <cell r="R347">
            <v>1</v>
          </cell>
          <cell r="S347">
            <v>20</v>
          </cell>
          <cell r="T347">
            <v>80</v>
          </cell>
          <cell r="U347">
            <v>0</v>
          </cell>
          <cell r="V347">
            <v>100</v>
          </cell>
          <cell r="W347">
            <v>100</v>
          </cell>
          <cell r="X347">
            <v>0</v>
          </cell>
          <cell r="Y347">
            <v>5</v>
          </cell>
          <cell r="Z347" t="str">
            <v>Ockley Green</v>
          </cell>
          <cell r="AA347" t="str">
            <v>POIC</v>
          </cell>
          <cell r="AB347" t="str">
            <v>Middle</v>
          </cell>
        </row>
        <row r="348">
          <cell r="A348">
            <v>140649</v>
          </cell>
          <cell r="C348">
            <v>5</v>
          </cell>
          <cell r="D348">
            <v>100</v>
          </cell>
          <cell r="E348">
            <v>0</v>
          </cell>
          <cell r="F348">
            <v>1</v>
          </cell>
          <cell r="G348">
            <v>100</v>
          </cell>
          <cell r="H348">
            <v>4</v>
          </cell>
          <cell r="I348">
            <v>80</v>
          </cell>
          <cell r="J348">
            <v>100</v>
          </cell>
          <cell r="K348">
            <v>0</v>
          </cell>
          <cell r="L348">
            <v>180</v>
          </cell>
          <cell r="M348">
            <v>3</v>
          </cell>
          <cell r="N348">
            <v>60</v>
          </cell>
          <cell r="O348">
            <v>180</v>
          </cell>
          <cell r="P348">
            <v>0</v>
          </cell>
          <cell r="Q348">
            <v>240</v>
          </cell>
          <cell r="R348">
            <v>0</v>
          </cell>
          <cell r="S348">
            <v>0</v>
          </cell>
          <cell r="T348">
            <v>240</v>
          </cell>
          <cell r="U348">
            <v>0</v>
          </cell>
          <cell r="V348">
            <v>240</v>
          </cell>
          <cell r="W348">
            <v>240</v>
          </cell>
          <cell r="X348">
            <v>0</v>
          </cell>
          <cell r="Y348">
            <v>12</v>
          </cell>
          <cell r="Z348" t="str">
            <v>Ockley Green</v>
          </cell>
          <cell r="AA348" t="str">
            <v>POIC</v>
          </cell>
          <cell r="AB348" t="str">
            <v>Middle</v>
          </cell>
        </row>
        <row r="349">
          <cell r="A349">
            <v>140734</v>
          </cell>
          <cell r="C349">
            <v>0</v>
          </cell>
          <cell r="D349">
            <v>0</v>
          </cell>
          <cell r="E349">
            <v>0</v>
          </cell>
          <cell r="F349">
            <v>0</v>
          </cell>
          <cell r="G349">
            <v>0</v>
          </cell>
          <cell r="H349">
            <v>0</v>
          </cell>
          <cell r="I349">
            <v>0</v>
          </cell>
          <cell r="J349">
            <v>0</v>
          </cell>
          <cell r="K349">
            <v>0</v>
          </cell>
          <cell r="L349">
            <v>0</v>
          </cell>
          <cell r="M349">
            <v>4</v>
          </cell>
          <cell r="N349">
            <v>80</v>
          </cell>
          <cell r="O349">
            <v>0</v>
          </cell>
          <cell r="P349">
            <v>1</v>
          </cell>
          <cell r="Q349">
            <v>80</v>
          </cell>
          <cell r="R349">
            <v>8</v>
          </cell>
          <cell r="S349">
            <v>160</v>
          </cell>
          <cell r="T349">
            <v>80</v>
          </cell>
          <cell r="U349">
            <v>0</v>
          </cell>
          <cell r="V349">
            <v>240</v>
          </cell>
          <cell r="W349">
            <v>240</v>
          </cell>
          <cell r="X349">
            <v>0</v>
          </cell>
          <cell r="Y349">
            <v>12</v>
          </cell>
          <cell r="Z349" t="str">
            <v>Ockley Green</v>
          </cell>
          <cell r="AA349" t="str">
            <v>POIC</v>
          </cell>
          <cell r="AB349" t="str">
            <v>Middle</v>
          </cell>
        </row>
        <row r="350">
          <cell r="A350">
            <v>147471</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8</v>
          </cell>
          <cell r="S350">
            <v>160</v>
          </cell>
          <cell r="T350">
            <v>0</v>
          </cell>
          <cell r="U350">
            <v>1</v>
          </cell>
          <cell r="V350">
            <v>160</v>
          </cell>
          <cell r="W350">
            <v>160</v>
          </cell>
          <cell r="X350">
            <v>0</v>
          </cell>
          <cell r="Y350">
            <v>8</v>
          </cell>
          <cell r="Z350" t="str">
            <v>Ockley Green</v>
          </cell>
          <cell r="AA350" t="str">
            <v>POIC</v>
          </cell>
          <cell r="AB350" t="str">
            <v>Middle</v>
          </cell>
        </row>
        <row r="351">
          <cell r="A351">
            <v>164687</v>
          </cell>
          <cell r="C351">
            <v>0</v>
          </cell>
          <cell r="D351">
            <v>0</v>
          </cell>
          <cell r="E351">
            <v>0</v>
          </cell>
          <cell r="F351">
            <v>0</v>
          </cell>
          <cell r="G351">
            <v>0</v>
          </cell>
          <cell r="H351">
            <v>4</v>
          </cell>
          <cell r="I351">
            <v>80</v>
          </cell>
          <cell r="J351">
            <v>0</v>
          </cell>
          <cell r="K351">
            <v>1</v>
          </cell>
          <cell r="L351">
            <v>80</v>
          </cell>
          <cell r="M351">
            <v>7</v>
          </cell>
          <cell r="N351">
            <v>140</v>
          </cell>
          <cell r="O351">
            <v>80</v>
          </cell>
          <cell r="P351">
            <v>0</v>
          </cell>
          <cell r="Q351">
            <v>220</v>
          </cell>
          <cell r="R351">
            <v>0</v>
          </cell>
          <cell r="S351">
            <v>0</v>
          </cell>
          <cell r="T351">
            <v>220</v>
          </cell>
          <cell r="U351">
            <v>0</v>
          </cell>
          <cell r="V351">
            <v>220</v>
          </cell>
          <cell r="W351">
            <v>220</v>
          </cell>
          <cell r="X351">
            <v>0</v>
          </cell>
          <cell r="Y351">
            <v>11</v>
          </cell>
          <cell r="Z351" t="str">
            <v>Ockley Green</v>
          </cell>
          <cell r="AA351" t="str">
            <v>POIC</v>
          </cell>
          <cell r="AB351" t="str">
            <v>Middle</v>
          </cell>
        </row>
        <row r="352">
          <cell r="A352">
            <v>180849</v>
          </cell>
          <cell r="C352">
            <v>0</v>
          </cell>
          <cell r="D352">
            <v>0</v>
          </cell>
          <cell r="E352">
            <v>0</v>
          </cell>
          <cell r="F352">
            <v>0</v>
          </cell>
          <cell r="G352">
            <v>0</v>
          </cell>
          <cell r="H352">
            <v>2</v>
          </cell>
          <cell r="I352">
            <v>40</v>
          </cell>
          <cell r="J352">
            <v>0</v>
          </cell>
          <cell r="K352">
            <v>1</v>
          </cell>
          <cell r="L352">
            <v>40</v>
          </cell>
          <cell r="M352">
            <v>0</v>
          </cell>
          <cell r="N352">
            <v>0</v>
          </cell>
          <cell r="O352">
            <v>40</v>
          </cell>
          <cell r="P352">
            <v>0</v>
          </cell>
          <cell r="Q352">
            <v>40</v>
          </cell>
          <cell r="R352">
            <v>2</v>
          </cell>
          <cell r="S352">
            <v>40</v>
          </cell>
          <cell r="T352">
            <v>40</v>
          </cell>
          <cell r="U352">
            <v>0</v>
          </cell>
          <cell r="V352">
            <v>80</v>
          </cell>
          <cell r="W352">
            <v>80</v>
          </cell>
          <cell r="X352">
            <v>0</v>
          </cell>
          <cell r="Y352">
            <v>4</v>
          </cell>
          <cell r="Z352" t="str">
            <v>Ockley Green</v>
          </cell>
          <cell r="AA352" t="str">
            <v>POIC</v>
          </cell>
          <cell r="AB352" t="str">
            <v>Middle</v>
          </cell>
        </row>
        <row r="353">
          <cell r="A353">
            <v>180889</v>
          </cell>
          <cell r="C353">
            <v>0</v>
          </cell>
          <cell r="D353">
            <v>0</v>
          </cell>
          <cell r="E353">
            <v>0</v>
          </cell>
          <cell r="F353">
            <v>0</v>
          </cell>
          <cell r="G353">
            <v>0</v>
          </cell>
          <cell r="H353">
            <v>2</v>
          </cell>
          <cell r="I353">
            <v>40</v>
          </cell>
          <cell r="J353">
            <v>0</v>
          </cell>
          <cell r="K353">
            <v>1</v>
          </cell>
          <cell r="L353">
            <v>40</v>
          </cell>
          <cell r="M353">
            <v>0</v>
          </cell>
          <cell r="N353">
            <v>0</v>
          </cell>
          <cell r="O353">
            <v>40</v>
          </cell>
          <cell r="P353">
            <v>0</v>
          </cell>
          <cell r="Q353">
            <v>40</v>
          </cell>
          <cell r="R353">
            <v>0</v>
          </cell>
          <cell r="S353">
            <v>0</v>
          </cell>
          <cell r="T353">
            <v>40</v>
          </cell>
          <cell r="U353">
            <v>0</v>
          </cell>
          <cell r="V353">
            <v>40</v>
          </cell>
          <cell r="W353">
            <v>40</v>
          </cell>
          <cell r="X353">
            <v>0</v>
          </cell>
          <cell r="Y353">
            <v>2</v>
          </cell>
          <cell r="Z353" t="str">
            <v>Ockley Green</v>
          </cell>
          <cell r="AA353" t="str">
            <v>POIC</v>
          </cell>
          <cell r="AB353" t="str">
            <v>Middle</v>
          </cell>
        </row>
        <row r="354">
          <cell r="A354">
            <v>180906</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3</v>
          </cell>
          <cell r="S354">
            <v>60</v>
          </cell>
          <cell r="T354">
            <v>0</v>
          </cell>
          <cell r="U354">
            <v>1</v>
          </cell>
          <cell r="V354">
            <v>60</v>
          </cell>
          <cell r="W354">
            <v>60</v>
          </cell>
          <cell r="X354">
            <v>0</v>
          </cell>
          <cell r="Y354">
            <v>3</v>
          </cell>
          <cell r="Z354" t="str">
            <v>Ockley Green</v>
          </cell>
          <cell r="AA354" t="str">
            <v>POIC</v>
          </cell>
          <cell r="AB354" t="str">
            <v>Middle</v>
          </cell>
        </row>
        <row r="355">
          <cell r="A355">
            <v>180910</v>
          </cell>
          <cell r="C355">
            <v>0</v>
          </cell>
          <cell r="D355">
            <v>0</v>
          </cell>
          <cell r="E355">
            <v>0</v>
          </cell>
          <cell r="F355">
            <v>0</v>
          </cell>
          <cell r="G355">
            <v>0</v>
          </cell>
          <cell r="H355">
            <v>4</v>
          </cell>
          <cell r="I355">
            <v>80</v>
          </cell>
          <cell r="J355">
            <v>0</v>
          </cell>
          <cell r="K355">
            <v>1</v>
          </cell>
          <cell r="L355">
            <v>80</v>
          </cell>
          <cell r="M355">
            <v>1</v>
          </cell>
          <cell r="N355">
            <v>20</v>
          </cell>
          <cell r="O355">
            <v>80</v>
          </cell>
          <cell r="P355">
            <v>0</v>
          </cell>
          <cell r="Q355">
            <v>100</v>
          </cell>
          <cell r="R355">
            <v>2</v>
          </cell>
          <cell r="S355">
            <v>40</v>
          </cell>
          <cell r="T355">
            <v>100</v>
          </cell>
          <cell r="U355">
            <v>0</v>
          </cell>
          <cell r="V355">
            <v>140</v>
          </cell>
          <cell r="W355">
            <v>140</v>
          </cell>
          <cell r="X355">
            <v>0</v>
          </cell>
          <cell r="Y355">
            <v>7</v>
          </cell>
          <cell r="Z355" t="str">
            <v>Ockley Green</v>
          </cell>
          <cell r="AA355" t="str">
            <v>POIC</v>
          </cell>
          <cell r="AB355" t="str">
            <v>Middle</v>
          </cell>
        </row>
        <row r="356">
          <cell r="A356">
            <v>180962</v>
          </cell>
          <cell r="C356">
            <v>0</v>
          </cell>
          <cell r="D356">
            <v>0</v>
          </cell>
          <cell r="E356">
            <v>0</v>
          </cell>
          <cell r="F356">
            <v>0</v>
          </cell>
          <cell r="G356">
            <v>0</v>
          </cell>
          <cell r="H356">
            <v>2</v>
          </cell>
          <cell r="I356">
            <v>40</v>
          </cell>
          <cell r="J356">
            <v>0</v>
          </cell>
          <cell r="K356">
            <v>1</v>
          </cell>
          <cell r="L356">
            <v>40</v>
          </cell>
          <cell r="M356">
            <v>1</v>
          </cell>
          <cell r="N356">
            <v>20</v>
          </cell>
          <cell r="O356">
            <v>40</v>
          </cell>
          <cell r="P356">
            <v>0</v>
          </cell>
          <cell r="Q356">
            <v>60</v>
          </cell>
          <cell r="R356">
            <v>3</v>
          </cell>
          <cell r="S356">
            <v>60</v>
          </cell>
          <cell r="T356">
            <v>60</v>
          </cell>
          <cell r="U356">
            <v>0</v>
          </cell>
          <cell r="V356">
            <v>120</v>
          </cell>
          <cell r="W356">
            <v>120</v>
          </cell>
          <cell r="X356">
            <v>0</v>
          </cell>
          <cell r="Y356">
            <v>6</v>
          </cell>
          <cell r="Z356" t="str">
            <v>Ockley Green</v>
          </cell>
          <cell r="AA356" t="str">
            <v>POIC</v>
          </cell>
          <cell r="AB356" t="str">
            <v>Middle</v>
          </cell>
        </row>
        <row r="357">
          <cell r="A357">
            <v>180994</v>
          </cell>
          <cell r="C357">
            <v>0</v>
          </cell>
          <cell r="D357">
            <v>0</v>
          </cell>
          <cell r="E357">
            <v>0</v>
          </cell>
          <cell r="F357">
            <v>0</v>
          </cell>
          <cell r="G357">
            <v>0</v>
          </cell>
          <cell r="H357">
            <v>8</v>
          </cell>
          <cell r="I357">
            <v>160</v>
          </cell>
          <cell r="J357">
            <v>0</v>
          </cell>
          <cell r="K357">
            <v>1</v>
          </cell>
          <cell r="L357">
            <v>160</v>
          </cell>
          <cell r="M357">
            <v>0</v>
          </cell>
          <cell r="N357">
            <v>0</v>
          </cell>
          <cell r="O357">
            <v>160</v>
          </cell>
          <cell r="P357">
            <v>0</v>
          </cell>
          <cell r="Q357">
            <v>160</v>
          </cell>
          <cell r="R357">
            <v>0</v>
          </cell>
          <cell r="S357">
            <v>0</v>
          </cell>
          <cell r="T357">
            <v>160</v>
          </cell>
          <cell r="U357">
            <v>0</v>
          </cell>
          <cell r="V357">
            <v>160</v>
          </cell>
          <cell r="W357">
            <v>160</v>
          </cell>
          <cell r="X357">
            <v>0</v>
          </cell>
          <cell r="Y357">
            <v>8</v>
          </cell>
          <cell r="Z357" t="str">
            <v>Ockley Green</v>
          </cell>
          <cell r="AA357" t="str">
            <v>POIC</v>
          </cell>
          <cell r="AB357" t="str">
            <v>Middle</v>
          </cell>
        </row>
        <row r="358">
          <cell r="A358">
            <v>181021</v>
          </cell>
          <cell r="C358">
            <v>0</v>
          </cell>
          <cell r="D358">
            <v>0</v>
          </cell>
          <cell r="E358">
            <v>0</v>
          </cell>
          <cell r="F358">
            <v>0</v>
          </cell>
          <cell r="G358">
            <v>0</v>
          </cell>
          <cell r="H358">
            <v>3</v>
          </cell>
          <cell r="I358">
            <v>60</v>
          </cell>
          <cell r="J358">
            <v>0</v>
          </cell>
          <cell r="K358">
            <v>1</v>
          </cell>
          <cell r="L358">
            <v>60</v>
          </cell>
          <cell r="M358">
            <v>0</v>
          </cell>
          <cell r="N358">
            <v>0</v>
          </cell>
          <cell r="O358">
            <v>60</v>
          </cell>
          <cell r="P358">
            <v>0</v>
          </cell>
          <cell r="Q358">
            <v>60</v>
          </cell>
          <cell r="R358">
            <v>0</v>
          </cell>
          <cell r="S358">
            <v>0</v>
          </cell>
          <cell r="T358">
            <v>0</v>
          </cell>
          <cell r="U358">
            <v>0</v>
          </cell>
          <cell r="V358">
            <v>0</v>
          </cell>
          <cell r="W358">
            <v>60</v>
          </cell>
          <cell r="X358">
            <v>-60</v>
          </cell>
          <cell r="Y358">
            <v>3</v>
          </cell>
          <cell r="Z358" t="str">
            <v>Ockley Green</v>
          </cell>
          <cell r="AA358" t="str">
            <v>POIC</v>
          </cell>
          <cell r="AB358" t="str">
            <v>Middle</v>
          </cell>
        </row>
        <row r="359">
          <cell r="A359">
            <v>181023</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2</v>
          </cell>
          <cell r="S359">
            <v>40</v>
          </cell>
          <cell r="T359">
            <v>0</v>
          </cell>
          <cell r="U359">
            <v>1</v>
          </cell>
          <cell r="V359">
            <v>40</v>
          </cell>
          <cell r="W359">
            <v>40</v>
          </cell>
          <cell r="X359">
            <v>0</v>
          </cell>
          <cell r="Y359">
            <v>2</v>
          </cell>
          <cell r="Z359" t="str">
            <v>Ockley Green</v>
          </cell>
          <cell r="AA359" t="str">
            <v>POIC</v>
          </cell>
          <cell r="AB359" t="str">
            <v>Middle</v>
          </cell>
        </row>
        <row r="360">
          <cell r="A360">
            <v>181047</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3</v>
          </cell>
          <cell r="S360">
            <v>60</v>
          </cell>
          <cell r="T360">
            <v>0</v>
          </cell>
          <cell r="U360">
            <v>1</v>
          </cell>
          <cell r="V360">
            <v>60</v>
          </cell>
          <cell r="W360">
            <v>60</v>
          </cell>
          <cell r="X360">
            <v>0</v>
          </cell>
          <cell r="Y360">
            <v>3</v>
          </cell>
          <cell r="Z360" t="str">
            <v>Ockley Green</v>
          </cell>
          <cell r="AA360" t="str">
            <v>POIC</v>
          </cell>
          <cell r="AB360" t="str">
            <v>Middle</v>
          </cell>
        </row>
        <row r="361">
          <cell r="A361">
            <v>181079</v>
          </cell>
          <cell r="C361">
            <v>0</v>
          </cell>
          <cell r="D361">
            <v>0</v>
          </cell>
          <cell r="E361">
            <v>0</v>
          </cell>
          <cell r="F361">
            <v>0</v>
          </cell>
          <cell r="G361">
            <v>0</v>
          </cell>
          <cell r="H361">
            <v>0</v>
          </cell>
          <cell r="I361">
            <v>0</v>
          </cell>
          <cell r="J361">
            <v>0</v>
          </cell>
          <cell r="K361">
            <v>0</v>
          </cell>
          <cell r="L361">
            <v>0</v>
          </cell>
          <cell r="M361">
            <v>2</v>
          </cell>
          <cell r="N361">
            <v>40</v>
          </cell>
          <cell r="O361">
            <v>0</v>
          </cell>
          <cell r="P361">
            <v>1</v>
          </cell>
          <cell r="Q361">
            <v>40</v>
          </cell>
          <cell r="R361">
            <v>0</v>
          </cell>
          <cell r="S361">
            <v>0</v>
          </cell>
          <cell r="T361">
            <v>0</v>
          </cell>
          <cell r="U361">
            <v>0</v>
          </cell>
          <cell r="V361">
            <v>0</v>
          </cell>
          <cell r="W361">
            <v>40</v>
          </cell>
          <cell r="X361">
            <v>-40</v>
          </cell>
          <cell r="Y361">
            <v>2</v>
          </cell>
          <cell r="Z361" t="str">
            <v>Ockley Green</v>
          </cell>
          <cell r="AA361" t="str">
            <v>POIC</v>
          </cell>
          <cell r="AB361" t="str">
            <v>Middle</v>
          </cell>
        </row>
        <row r="362">
          <cell r="A362">
            <v>182988</v>
          </cell>
          <cell r="C362">
            <v>3</v>
          </cell>
          <cell r="D362">
            <v>60</v>
          </cell>
          <cell r="E362">
            <v>0</v>
          </cell>
          <cell r="F362">
            <v>1</v>
          </cell>
          <cell r="G362">
            <v>60</v>
          </cell>
          <cell r="H362">
            <v>2</v>
          </cell>
          <cell r="I362">
            <v>40</v>
          </cell>
          <cell r="J362">
            <v>60</v>
          </cell>
          <cell r="K362">
            <v>0</v>
          </cell>
          <cell r="L362">
            <v>100</v>
          </cell>
          <cell r="M362">
            <v>3</v>
          </cell>
          <cell r="N362">
            <v>60</v>
          </cell>
          <cell r="O362">
            <v>100</v>
          </cell>
          <cell r="P362">
            <v>0</v>
          </cell>
          <cell r="Q362">
            <v>160</v>
          </cell>
          <cell r="R362">
            <v>6</v>
          </cell>
          <cell r="S362">
            <v>120</v>
          </cell>
          <cell r="T362">
            <v>160</v>
          </cell>
          <cell r="U362">
            <v>0</v>
          </cell>
          <cell r="V362">
            <v>280</v>
          </cell>
          <cell r="W362">
            <v>280</v>
          </cell>
          <cell r="X362">
            <v>0</v>
          </cell>
          <cell r="Y362">
            <v>14</v>
          </cell>
          <cell r="Z362" t="str">
            <v>Ockley Green</v>
          </cell>
          <cell r="AA362" t="str">
            <v>POIC</v>
          </cell>
          <cell r="AB362" t="str">
            <v>Middle</v>
          </cell>
        </row>
        <row r="363">
          <cell r="A363">
            <v>200938</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3</v>
          </cell>
          <cell r="S363">
            <v>60</v>
          </cell>
          <cell r="T363">
            <v>0</v>
          </cell>
          <cell r="U363">
            <v>1</v>
          </cell>
          <cell r="V363">
            <v>60</v>
          </cell>
          <cell r="W363">
            <v>60</v>
          </cell>
          <cell r="X363">
            <v>0</v>
          </cell>
          <cell r="Y363">
            <v>3</v>
          </cell>
          <cell r="Z363" t="str">
            <v>Ockley Green</v>
          </cell>
          <cell r="AA363" t="str">
            <v>POIC</v>
          </cell>
          <cell r="AB363" t="str">
            <v>Middle</v>
          </cell>
        </row>
        <row r="364">
          <cell r="A364">
            <v>201093</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14</v>
          </cell>
          <cell r="S364">
            <v>280</v>
          </cell>
          <cell r="T364">
            <v>0</v>
          </cell>
          <cell r="U364">
            <v>1</v>
          </cell>
          <cell r="V364">
            <v>280</v>
          </cell>
          <cell r="W364">
            <v>280</v>
          </cell>
          <cell r="X364">
            <v>0</v>
          </cell>
          <cell r="Y364">
            <v>14</v>
          </cell>
          <cell r="Z364" t="str">
            <v>Ockley Green</v>
          </cell>
          <cell r="AA364" t="str">
            <v>POIC</v>
          </cell>
          <cell r="AB364" t="str">
            <v>Middle</v>
          </cell>
        </row>
        <row r="365">
          <cell r="A365">
            <v>242012</v>
          </cell>
          <cell r="C365">
            <v>4</v>
          </cell>
          <cell r="D365">
            <v>80</v>
          </cell>
          <cell r="E365">
            <v>0</v>
          </cell>
          <cell r="F365">
            <v>1</v>
          </cell>
          <cell r="G365">
            <v>80</v>
          </cell>
          <cell r="H365">
            <v>1</v>
          </cell>
          <cell r="I365">
            <v>20</v>
          </cell>
          <cell r="J365">
            <v>80</v>
          </cell>
          <cell r="K365">
            <v>0</v>
          </cell>
          <cell r="L365">
            <v>100</v>
          </cell>
          <cell r="M365">
            <v>0</v>
          </cell>
          <cell r="N365">
            <v>0</v>
          </cell>
          <cell r="O365">
            <v>100</v>
          </cell>
          <cell r="P365">
            <v>0</v>
          </cell>
          <cell r="Q365">
            <v>100</v>
          </cell>
          <cell r="R365">
            <v>0</v>
          </cell>
          <cell r="S365">
            <v>0</v>
          </cell>
          <cell r="T365">
            <v>100</v>
          </cell>
          <cell r="U365">
            <v>0</v>
          </cell>
          <cell r="V365">
            <v>100</v>
          </cell>
          <cell r="W365">
            <v>100</v>
          </cell>
          <cell r="X365">
            <v>0</v>
          </cell>
          <cell r="Y365">
            <v>5</v>
          </cell>
          <cell r="Z365" t="str">
            <v>Ockley Green</v>
          </cell>
          <cell r="AA365" t="str">
            <v>POIC</v>
          </cell>
          <cell r="AB365" t="str">
            <v>Middle</v>
          </cell>
        </row>
        <row r="366">
          <cell r="A366">
            <v>242035</v>
          </cell>
          <cell r="C366">
            <v>4</v>
          </cell>
          <cell r="D366">
            <v>80</v>
          </cell>
          <cell r="E366">
            <v>0</v>
          </cell>
          <cell r="F366">
            <v>1</v>
          </cell>
          <cell r="G366">
            <v>80</v>
          </cell>
          <cell r="H366">
            <v>2</v>
          </cell>
          <cell r="I366">
            <v>40</v>
          </cell>
          <cell r="J366">
            <v>80</v>
          </cell>
          <cell r="K366">
            <v>0</v>
          </cell>
          <cell r="L366">
            <v>120</v>
          </cell>
          <cell r="M366">
            <v>0</v>
          </cell>
          <cell r="N366">
            <v>0</v>
          </cell>
          <cell r="O366">
            <v>120</v>
          </cell>
          <cell r="P366">
            <v>0</v>
          </cell>
          <cell r="Q366">
            <v>120</v>
          </cell>
          <cell r="R366">
            <v>0</v>
          </cell>
          <cell r="S366">
            <v>0</v>
          </cell>
          <cell r="T366">
            <v>120</v>
          </cell>
          <cell r="U366">
            <v>0</v>
          </cell>
          <cell r="V366">
            <v>120</v>
          </cell>
          <cell r="W366">
            <v>120</v>
          </cell>
          <cell r="X366">
            <v>0</v>
          </cell>
          <cell r="Y366">
            <v>6</v>
          </cell>
          <cell r="Z366" t="str">
            <v>Ockley Green</v>
          </cell>
          <cell r="AA366" t="str">
            <v>POIC</v>
          </cell>
          <cell r="AB366" t="str">
            <v>Middle</v>
          </cell>
        </row>
        <row r="367">
          <cell r="A367">
            <v>246041</v>
          </cell>
          <cell r="C367">
            <v>0</v>
          </cell>
          <cell r="D367">
            <v>0</v>
          </cell>
          <cell r="E367">
            <v>0</v>
          </cell>
          <cell r="F367">
            <v>0</v>
          </cell>
          <cell r="G367">
            <v>0</v>
          </cell>
          <cell r="H367">
            <v>1</v>
          </cell>
          <cell r="I367">
            <v>20</v>
          </cell>
          <cell r="J367">
            <v>0</v>
          </cell>
          <cell r="K367">
            <v>1</v>
          </cell>
          <cell r="L367">
            <v>20</v>
          </cell>
          <cell r="M367">
            <v>2</v>
          </cell>
          <cell r="N367">
            <v>40</v>
          </cell>
          <cell r="O367">
            <v>20</v>
          </cell>
          <cell r="P367">
            <v>0</v>
          </cell>
          <cell r="Q367">
            <v>60</v>
          </cell>
          <cell r="R367">
            <v>7</v>
          </cell>
          <cell r="S367">
            <v>140</v>
          </cell>
          <cell r="T367">
            <v>60</v>
          </cell>
          <cell r="U367">
            <v>0</v>
          </cell>
          <cell r="V367">
            <v>200</v>
          </cell>
          <cell r="W367">
            <v>200</v>
          </cell>
          <cell r="X367">
            <v>0</v>
          </cell>
          <cell r="Y367">
            <v>10</v>
          </cell>
          <cell r="Z367" t="str">
            <v>Ockley Green</v>
          </cell>
          <cell r="AA367" t="str">
            <v>POIC</v>
          </cell>
          <cell r="AB367" t="str">
            <v>Middle</v>
          </cell>
        </row>
        <row r="368">
          <cell r="A368">
            <v>246715</v>
          </cell>
          <cell r="C368">
            <v>0</v>
          </cell>
          <cell r="D368">
            <v>0</v>
          </cell>
          <cell r="E368">
            <v>0</v>
          </cell>
          <cell r="F368">
            <v>0</v>
          </cell>
          <cell r="G368">
            <v>0</v>
          </cell>
          <cell r="H368">
            <v>0</v>
          </cell>
          <cell r="I368">
            <v>0</v>
          </cell>
          <cell r="J368">
            <v>0</v>
          </cell>
          <cell r="K368">
            <v>0</v>
          </cell>
          <cell r="L368">
            <v>0</v>
          </cell>
          <cell r="M368">
            <v>2</v>
          </cell>
          <cell r="N368">
            <v>40</v>
          </cell>
          <cell r="O368">
            <v>0</v>
          </cell>
          <cell r="P368">
            <v>1</v>
          </cell>
          <cell r="Q368">
            <v>40</v>
          </cell>
          <cell r="R368">
            <v>0</v>
          </cell>
          <cell r="S368">
            <v>0</v>
          </cell>
          <cell r="T368">
            <v>0</v>
          </cell>
          <cell r="U368">
            <v>0</v>
          </cell>
          <cell r="V368">
            <v>0</v>
          </cell>
          <cell r="W368">
            <v>40</v>
          </cell>
          <cell r="X368">
            <v>-40</v>
          </cell>
          <cell r="Y368">
            <v>2</v>
          </cell>
          <cell r="Z368" t="str">
            <v>Ockley Green</v>
          </cell>
          <cell r="AA368" t="str">
            <v>POIC</v>
          </cell>
          <cell r="AB368" t="str">
            <v>Middle</v>
          </cell>
        </row>
        <row r="369">
          <cell r="A369">
            <v>246773</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6</v>
          </cell>
          <cell r="S369">
            <v>120</v>
          </cell>
          <cell r="T369">
            <v>0</v>
          </cell>
          <cell r="U369">
            <v>1</v>
          </cell>
          <cell r="V369">
            <v>120</v>
          </cell>
          <cell r="W369">
            <v>120</v>
          </cell>
          <cell r="X369">
            <v>0</v>
          </cell>
          <cell r="Y369">
            <v>6</v>
          </cell>
          <cell r="Z369" t="str">
            <v>Ockley Green</v>
          </cell>
          <cell r="AA369" t="str">
            <v>POIC</v>
          </cell>
          <cell r="AB369" t="str">
            <v>Middle</v>
          </cell>
        </row>
        <row r="370">
          <cell r="A370">
            <v>247934</v>
          </cell>
          <cell r="C370">
            <v>13</v>
          </cell>
          <cell r="D370">
            <v>260</v>
          </cell>
          <cell r="E370">
            <v>0</v>
          </cell>
          <cell r="F370">
            <v>1</v>
          </cell>
          <cell r="G370">
            <v>260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260</v>
          </cell>
          <cell r="X370">
            <v>-260</v>
          </cell>
          <cell r="Y370">
            <v>13</v>
          </cell>
          <cell r="Z370" t="str">
            <v>Ockley Green</v>
          </cell>
          <cell r="AA370" t="str">
            <v>POIC</v>
          </cell>
          <cell r="AB370" t="str">
            <v>Middle</v>
          </cell>
        </row>
        <row r="371">
          <cell r="A371">
            <v>310402</v>
          </cell>
          <cell r="C371">
            <v>3</v>
          </cell>
          <cell r="D371">
            <v>60</v>
          </cell>
          <cell r="E371">
            <v>0</v>
          </cell>
          <cell r="F371">
            <v>1</v>
          </cell>
          <cell r="G371">
            <v>60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60</v>
          </cell>
          <cell r="X371">
            <v>-60</v>
          </cell>
          <cell r="Y371">
            <v>3</v>
          </cell>
          <cell r="Z371" t="str">
            <v>Ockley Green</v>
          </cell>
          <cell r="AA371" t="str">
            <v>POIC</v>
          </cell>
          <cell r="AB371" t="str">
            <v>Middle</v>
          </cell>
        </row>
        <row r="372">
          <cell r="A372">
            <v>311348</v>
          </cell>
          <cell r="C372">
            <v>0</v>
          </cell>
          <cell r="D372">
            <v>0</v>
          </cell>
          <cell r="E372">
            <v>0</v>
          </cell>
          <cell r="F372">
            <v>0</v>
          </cell>
          <cell r="G372">
            <v>0</v>
          </cell>
          <cell r="H372">
            <v>3</v>
          </cell>
          <cell r="I372">
            <v>60</v>
          </cell>
          <cell r="J372">
            <v>0</v>
          </cell>
          <cell r="K372">
            <v>1</v>
          </cell>
          <cell r="L372">
            <v>60</v>
          </cell>
          <cell r="M372">
            <v>0</v>
          </cell>
          <cell r="N372">
            <v>0</v>
          </cell>
          <cell r="O372">
            <v>60</v>
          </cell>
          <cell r="P372">
            <v>0</v>
          </cell>
          <cell r="Q372">
            <v>60</v>
          </cell>
          <cell r="R372">
            <v>0</v>
          </cell>
          <cell r="S372">
            <v>0</v>
          </cell>
          <cell r="T372">
            <v>60</v>
          </cell>
          <cell r="U372">
            <v>0</v>
          </cell>
          <cell r="V372">
            <v>60</v>
          </cell>
          <cell r="W372">
            <v>60</v>
          </cell>
          <cell r="X372">
            <v>0</v>
          </cell>
          <cell r="Y372">
            <v>3</v>
          </cell>
          <cell r="Z372" t="str">
            <v>Ockley Green</v>
          </cell>
          <cell r="AA372" t="str">
            <v>POIC</v>
          </cell>
          <cell r="AB372" t="str">
            <v>Middle</v>
          </cell>
        </row>
        <row r="373">
          <cell r="A373">
            <v>322109</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3</v>
          </cell>
          <cell r="S373">
            <v>60</v>
          </cell>
          <cell r="T373">
            <v>0</v>
          </cell>
          <cell r="U373">
            <v>1</v>
          </cell>
          <cell r="V373">
            <v>60</v>
          </cell>
          <cell r="W373">
            <v>60</v>
          </cell>
          <cell r="X373">
            <v>0</v>
          </cell>
          <cell r="Y373">
            <v>3</v>
          </cell>
          <cell r="Z373" t="str">
            <v>Ockley Green</v>
          </cell>
          <cell r="AA373" t="str">
            <v>POIC</v>
          </cell>
          <cell r="AB373" t="str">
            <v>Middle</v>
          </cell>
        </row>
        <row r="374">
          <cell r="A374" t="str">
            <v>GR-101</v>
          </cell>
          <cell r="F374">
            <v>0</v>
          </cell>
          <cell r="G374">
            <v>0</v>
          </cell>
          <cell r="H374">
            <v>2</v>
          </cell>
          <cell r="I374">
            <v>50</v>
          </cell>
          <cell r="J374">
            <v>0</v>
          </cell>
          <cell r="K374">
            <v>1</v>
          </cell>
          <cell r="L374">
            <v>50</v>
          </cell>
          <cell r="N374">
            <v>0</v>
          </cell>
          <cell r="O374">
            <v>2</v>
          </cell>
          <cell r="P374">
            <v>0</v>
          </cell>
          <cell r="Q374">
            <v>50</v>
          </cell>
          <cell r="T374">
            <v>2</v>
          </cell>
          <cell r="U374">
            <v>0</v>
          </cell>
          <cell r="V374">
            <v>50</v>
          </cell>
          <cell r="W374">
            <v>50</v>
          </cell>
          <cell r="X374">
            <v>0</v>
          </cell>
          <cell r="Y374">
            <v>2</v>
          </cell>
          <cell r="Z374" t="str">
            <v>George</v>
          </cell>
          <cell r="AA374" t="str">
            <v>Knowledge Points</v>
          </cell>
          <cell r="AB374" t="str">
            <v>Middle</v>
          </cell>
        </row>
        <row r="375">
          <cell r="A375" t="str">
            <v>GR-102</v>
          </cell>
          <cell r="F375">
            <v>0</v>
          </cell>
          <cell r="G375">
            <v>0</v>
          </cell>
          <cell r="H375">
            <v>3</v>
          </cell>
          <cell r="I375">
            <v>75</v>
          </cell>
          <cell r="J375">
            <v>0</v>
          </cell>
          <cell r="K375">
            <v>1</v>
          </cell>
          <cell r="L375">
            <v>75</v>
          </cell>
          <cell r="N375">
            <v>0</v>
          </cell>
          <cell r="O375">
            <v>3</v>
          </cell>
          <cell r="P375">
            <v>0</v>
          </cell>
          <cell r="Q375">
            <v>75</v>
          </cell>
          <cell r="T375">
            <v>3</v>
          </cell>
          <cell r="U375">
            <v>0</v>
          </cell>
          <cell r="V375">
            <v>75</v>
          </cell>
          <cell r="W375">
            <v>75</v>
          </cell>
          <cell r="X375">
            <v>0</v>
          </cell>
          <cell r="Y375">
            <v>3</v>
          </cell>
          <cell r="Z375" t="str">
            <v>George</v>
          </cell>
          <cell r="AA375" t="str">
            <v>Knowledge Points</v>
          </cell>
          <cell r="AB375" t="str">
            <v>Middle</v>
          </cell>
        </row>
        <row r="376">
          <cell r="A376" t="str">
            <v>GR-103</v>
          </cell>
          <cell r="F376">
            <v>0</v>
          </cell>
          <cell r="G376">
            <v>0</v>
          </cell>
          <cell r="H376">
            <v>2</v>
          </cell>
          <cell r="I376">
            <v>50</v>
          </cell>
          <cell r="J376">
            <v>0</v>
          </cell>
          <cell r="K376">
            <v>1</v>
          </cell>
          <cell r="L376">
            <v>50</v>
          </cell>
          <cell r="N376">
            <v>0</v>
          </cell>
          <cell r="O376">
            <v>2</v>
          </cell>
          <cell r="P376">
            <v>0</v>
          </cell>
          <cell r="Q376">
            <v>50</v>
          </cell>
          <cell r="T376">
            <v>2</v>
          </cell>
          <cell r="U376">
            <v>0</v>
          </cell>
          <cell r="V376">
            <v>50</v>
          </cell>
          <cell r="W376">
            <v>50</v>
          </cell>
          <cell r="X376">
            <v>0</v>
          </cell>
          <cell r="Y376">
            <v>2</v>
          </cell>
          <cell r="Z376" t="str">
            <v>George</v>
          </cell>
          <cell r="AA376" t="str">
            <v>Knowledge Points</v>
          </cell>
          <cell r="AB376" t="str">
            <v>Middle</v>
          </cell>
        </row>
        <row r="377">
          <cell r="A377" t="str">
            <v>GR-104</v>
          </cell>
          <cell r="F377">
            <v>0</v>
          </cell>
          <cell r="G377">
            <v>0</v>
          </cell>
          <cell r="H377">
            <v>2</v>
          </cell>
          <cell r="I377">
            <v>50</v>
          </cell>
          <cell r="J377">
            <v>0</v>
          </cell>
          <cell r="K377">
            <v>1</v>
          </cell>
          <cell r="L377">
            <v>50</v>
          </cell>
          <cell r="N377">
            <v>0</v>
          </cell>
          <cell r="O377">
            <v>2</v>
          </cell>
          <cell r="P377">
            <v>0</v>
          </cell>
          <cell r="Q377">
            <v>50</v>
          </cell>
          <cell r="T377">
            <v>2</v>
          </cell>
          <cell r="U377">
            <v>0</v>
          </cell>
          <cell r="V377">
            <v>50</v>
          </cell>
          <cell r="W377">
            <v>50</v>
          </cell>
          <cell r="X377">
            <v>0</v>
          </cell>
          <cell r="Y377">
            <v>2</v>
          </cell>
          <cell r="Z377" t="str">
            <v>George</v>
          </cell>
          <cell r="AA377" t="str">
            <v>Knowledge Points</v>
          </cell>
          <cell r="AB377" t="str">
            <v>Middle</v>
          </cell>
        </row>
        <row r="378">
          <cell r="A378" t="str">
            <v>GR-105</v>
          </cell>
          <cell r="F378">
            <v>0</v>
          </cell>
          <cell r="G378">
            <v>0</v>
          </cell>
          <cell r="H378">
            <v>3</v>
          </cell>
          <cell r="I378">
            <v>75</v>
          </cell>
          <cell r="J378">
            <v>0</v>
          </cell>
          <cell r="K378">
            <v>1</v>
          </cell>
          <cell r="L378">
            <v>75</v>
          </cell>
          <cell r="N378">
            <v>0</v>
          </cell>
          <cell r="O378">
            <v>3</v>
          </cell>
          <cell r="P378">
            <v>0</v>
          </cell>
          <cell r="Q378">
            <v>75</v>
          </cell>
          <cell r="T378">
            <v>3</v>
          </cell>
          <cell r="U378">
            <v>0</v>
          </cell>
          <cell r="V378">
            <v>75</v>
          </cell>
          <cell r="W378">
            <v>75</v>
          </cell>
          <cell r="X378">
            <v>0</v>
          </cell>
          <cell r="Y378">
            <v>3</v>
          </cell>
          <cell r="Z378" t="str">
            <v>George</v>
          </cell>
          <cell r="AA378" t="str">
            <v>Knowledge Points</v>
          </cell>
          <cell r="AB378" t="str">
            <v>Middle</v>
          </cell>
        </row>
        <row r="379">
          <cell r="A379" t="str">
            <v>JF-101</v>
          </cell>
          <cell r="F379">
            <v>0</v>
          </cell>
          <cell r="G379">
            <v>0</v>
          </cell>
          <cell r="H379">
            <v>4.5</v>
          </cell>
          <cell r="I379">
            <v>180</v>
          </cell>
          <cell r="J379">
            <v>0</v>
          </cell>
          <cell r="K379">
            <v>1</v>
          </cell>
          <cell r="L379">
            <v>180</v>
          </cell>
          <cell r="M379">
            <v>6</v>
          </cell>
          <cell r="N379">
            <v>210</v>
          </cell>
          <cell r="O379">
            <v>4.5</v>
          </cell>
          <cell r="P379">
            <v>0</v>
          </cell>
          <cell r="Q379">
            <v>390</v>
          </cell>
          <cell r="R379">
            <v>0</v>
          </cell>
          <cell r="S379">
            <v>0</v>
          </cell>
          <cell r="T379">
            <v>10.5</v>
          </cell>
          <cell r="U379">
            <v>0</v>
          </cell>
          <cell r="V379">
            <v>390</v>
          </cell>
          <cell r="W379">
            <v>390</v>
          </cell>
          <cell r="X379">
            <v>0</v>
          </cell>
          <cell r="Y379">
            <v>10.5</v>
          </cell>
          <cell r="Z379" t="str">
            <v>Jefferson</v>
          </cell>
          <cell r="AA379" t="str">
            <v>Knowledge Points</v>
          </cell>
          <cell r="AB379" t="str">
            <v>High</v>
          </cell>
        </row>
        <row r="380">
          <cell r="A380" t="str">
            <v>JF-101a</v>
          </cell>
          <cell r="F380">
            <v>0</v>
          </cell>
          <cell r="G380">
            <v>0</v>
          </cell>
          <cell r="H380">
            <v>0</v>
          </cell>
          <cell r="I380">
            <v>0</v>
          </cell>
          <cell r="J380">
            <v>0</v>
          </cell>
          <cell r="K380">
            <v>0</v>
          </cell>
          <cell r="L380">
            <v>0</v>
          </cell>
          <cell r="M380">
            <v>0</v>
          </cell>
          <cell r="N380">
            <v>0</v>
          </cell>
          <cell r="O380">
            <v>0</v>
          </cell>
          <cell r="P380">
            <v>0</v>
          </cell>
          <cell r="Q380">
            <v>0</v>
          </cell>
          <cell r="R380">
            <v>4.5</v>
          </cell>
          <cell r="S380">
            <v>180</v>
          </cell>
          <cell r="T380">
            <v>0</v>
          </cell>
          <cell r="U380">
            <v>1</v>
          </cell>
          <cell r="V380">
            <v>180</v>
          </cell>
          <cell r="W380">
            <v>180</v>
          </cell>
          <cell r="X380">
            <v>0</v>
          </cell>
          <cell r="Y380">
            <v>4.5</v>
          </cell>
          <cell r="Z380" t="str">
            <v>Jefferson</v>
          </cell>
          <cell r="AA380" t="str">
            <v>Knowledge Points</v>
          </cell>
          <cell r="AB380" t="str">
            <v>High</v>
          </cell>
        </row>
        <row r="381">
          <cell r="A381" t="str">
            <v>JF-102</v>
          </cell>
          <cell r="F381">
            <v>0</v>
          </cell>
          <cell r="G381">
            <v>0</v>
          </cell>
          <cell r="H381">
            <v>9</v>
          </cell>
          <cell r="I381">
            <v>360</v>
          </cell>
          <cell r="J381">
            <v>0</v>
          </cell>
          <cell r="K381">
            <v>1</v>
          </cell>
          <cell r="L381">
            <v>360</v>
          </cell>
          <cell r="M381">
            <v>4.5142857142857142</v>
          </cell>
          <cell r="N381">
            <v>158</v>
          </cell>
          <cell r="O381">
            <v>9</v>
          </cell>
          <cell r="P381">
            <v>0</v>
          </cell>
          <cell r="Q381">
            <v>518</v>
          </cell>
          <cell r="R381">
            <v>6</v>
          </cell>
          <cell r="S381">
            <v>240</v>
          </cell>
          <cell r="T381">
            <v>13.514285714285714</v>
          </cell>
          <cell r="U381">
            <v>0</v>
          </cell>
          <cell r="V381">
            <v>758</v>
          </cell>
          <cell r="W381">
            <v>758</v>
          </cell>
          <cell r="X381">
            <v>0</v>
          </cell>
          <cell r="Y381">
            <v>19.514285714285712</v>
          </cell>
          <cell r="Z381" t="str">
            <v>Jefferson</v>
          </cell>
          <cell r="AA381" t="str">
            <v>Knowledge Points</v>
          </cell>
          <cell r="AB381" t="str">
            <v>High</v>
          </cell>
        </row>
        <row r="382">
          <cell r="A382" t="str">
            <v>JF-103</v>
          </cell>
          <cell r="F382">
            <v>0</v>
          </cell>
          <cell r="G382">
            <v>0</v>
          </cell>
          <cell r="H382">
            <v>12</v>
          </cell>
          <cell r="I382">
            <v>480</v>
          </cell>
          <cell r="J382">
            <v>0</v>
          </cell>
          <cell r="K382">
            <v>1</v>
          </cell>
          <cell r="L382">
            <v>480</v>
          </cell>
          <cell r="M382">
            <v>7.5142857142857142</v>
          </cell>
          <cell r="N382">
            <v>263</v>
          </cell>
          <cell r="O382">
            <v>12</v>
          </cell>
          <cell r="P382">
            <v>0</v>
          </cell>
          <cell r="Q382">
            <v>743</v>
          </cell>
          <cell r="R382">
            <v>7.5</v>
          </cell>
          <cell r="S382">
            <v>300</v>
          </cell>
          <cell r="T382">
            <v>19.514285714285712</v>
          </cell>
          <cell r="U382">
            <v>0</v>
          </cell>
          <cell r="V382">
            <v>1043</v>
          </cell>
          <cell r="W382">
            <v>1043</v>
          </cell>
          <cell r="X382">
            <v>0</v>
          </cell>
          <cell r="Y382">
            <v>27.014285714285712</v>
          </cell>
          <cell r="Z382" t="str">
            <v>Jefferson</v>
          </cell>
          <cell r="AA382" t="str">
            <v>Knowledge Points</v>
          </cell>
          <cell r="AB382" t="str">
            <v>High</v>
          </cell>
        </row>
        <row r="383">
          <cell r="A383" t="str">
            <v>JF-104</v>
          </cell>
          <cell r="F383">
            <v>0</v>
          </cell>
          <cell r="G383">
            <v>0</v>
          </cell>
          <cell r="H383">
            <v>9</v>
          </cell>
          <cell r="I383">
            <v>360</v>
          </cell>
          <cell r="J383">
            <v>0</v>
          </cell>
          <cell r="K383">
            <v>1</v>
          </cell>
          <cell r="L383">
            <v>360</v>
          </cell>
          <cell r="M383">
            <v>4.5142857142857142</v>
          </cell>
          <cell r="N383">
            <v>158</v>
          </cell>
          <cell r="O383">
            <v>9</v>
          </cell>
          <cell r="P383">
            <v>0</v>
          </cell>
          <cell r="Q383">
            <v>518</v>
          </cell>
          <cell r="R383">
            <v>9</v>
          </cell>
          <cell r="S383">
            <v>360</v>
          </cell>
          <cell r="T383">
            <v>13.514285714285714</v>
          </cell>
          <cell r="U383">
            <v>0</v>
          </cell>
          <cell r="V383">
            <v>878</v>
          </cell>
          <cell r="W383">
            <v>878</v>
          </cell>
          <cell r="X383">
            <v>0</v>
          </cell>
          <cell r="Y383">
            <v>22.514285714285712</v>
          </cell>
          <cell r="Z383" t="str">
            <v>Jefferson</v>
          </cell>
          <cell r="AA383" t="str">
            <v>Knowledge Points</v>
          </cell>
          <cell r="AB383" t="str">
            <v>High</v>
          </cell>
        </row>
        <row r="384">
          <cell r="A384" t="str">
            <v>JF-105</v>
          </cell>
          <cell r="F384">
            <v>0</v>
          </cell>
          <cell r="G384">
            <v>0</v>
          </cell>
          <cell r="H384">
            <v>7.5</v>
          </cell>
          <cell r="I384">
            <v>300</v>
          </cell>
          <cell r="J384">
            <v>0</v>
          </cell>
          <cell r="K384">
            <v>1</v>
          </cell>
          <cell r="L384">
            <v>300</v>
          </cell>
          <cell r="M384">
            <v>1.5142857142857142</v>
          </cell>
          <cell r="N384">
            <v>53</v>
          </cell>
          <cell r="O384">
            <v>7.5</v>
          </cell>
          <cell r="P384">
            <v>0</v>
          </cell>
          <cell r="Q384">
            <v>353</v>
          </cell>
          <cell r="R384">
            <v>3</v>
          </cell>
          <cell r="S384">
            <v>120</v>
          </cell>
          <cell r="T384">
            <v>9.0142857142857142</v>
          </cell>
          <cell r="U384">
            <v>0</v>
          </cell>
          <cell r="V384">
            <v>473</v>
          </cell>
          <cell r="W384">
            <v>473</v>
          </cell>
          <cell r="X384">
            <v>0</v>
          </cell>
          <cell r="Y384">
            <v>12.014285714285714</v>
          </cell>
          <cell r="Z384" t="str">
            <v>Jefferson</v>
          </cell>
          <cell r="AA384" t="str">
            <v>Knowledge Points</v>
          </cell>
          <cell r="AB384" t="str">
            <v>High</v>
          </cell>
        </row>
        <row r="385">
          <cell r="A385" t="str">
            <v>JF-106</v>
          </cell>
          <cell r="F385">
            <v>0</v>
          </cell>
          <cell r="G385">
            <v>0</v>
          </cell>
          <cell r="H385">
            <v>3</v>
          </cell>
          <cell r="I385">
            <v>120</v>
          </cell>
          <cell r="J385">
            <v>0</v>
          </cell>
          <cell r="K385">
            <v>1</v>
          </cell>
          <cell r="L385">
            <v>120</v>
          </cell>
          <cell r="M385">
            <v>7.5142857142857142</v>
          </cell>
          <cell r="N385">
            <v>263</v>
          </cell>
          <cell r="O385">
            <v>3</v>
          </cell>
          <cell r="P385">
            <v>0</v>
          </cell>
          <cell r="Q385">
            <v>383</v>
          </cell>
          <cell r="R385">
            <v>0</v>
          </cell>
          <cell r="S385">
            <v>0</v>
          </cell>
          <cell r="T385">
            <v>10.514285714285714</v>
          </cell>
          <cell r="U385">
            <v>0</v>
          </cell>
          <cell r="V385">
            <v>383</v>
          </cell>
          <cell r="W385">
            <v>383</v>
          </cell>
          <cell r="X385">
            <v>0</v>
          </cell>
          <cell r="Y385">
            <v>10.514285714285714</v>
          </cell>
          <cell r="Z385" t="str">
            <v>Jefferson</v>
          </cell>
          <cell r="AA385" t="str">
            <v>Knowledge Points</v>
          </cell>
          <cell r="AB385" t="str">
            <v>High</v>
          </cell>
        </row>
        <row r="386">
          <cell r="A386" t="str">
            <v>JF-106a</v>
          </cell>
          <cell r="F386">
            <v>0</v>
          </cell>
          <cell r="G386">
            <v>0</v>
          </cell>
          <cell r="H386">
            <v>0</v>
          </cell>
          <cell r="I386">
            <v>0</v>
          </cell>
          <cell r="J386">
            <v>0</v>
          </cell>
          <cell r="K386">
            <v>0</v>
          </cell>
          <cell r="L386">
            <v>0</v>
          </cell>
          <cell r="M386">
            <v>0</v>
          </cell>
          <cell r="N386">
            <v>0</v>
          </cell>
          <cell r="O386">
            <v>0</v>
          </cell>
          <cell r="P386">
            <v>0</v>
          </cell>
          <cell r="Q386">
            <v>0</v>
          </cell>
          <cell r="R386">
            <v>7.5</v>
          </cell>
          <cell r="S386">
            <v>300</v>
          </cell>
          <cell r="T386">
            <v>0</v>
          </cell>
          <cell r="U386">
            <v>1</v>
          </cell>
          <cell r="V386">
            <v>300</v>
          </cell>
          <cell r="W386">
            <v>300</v>
          </cell>
          <cell r="X386">
            <v>0</v>
          </cell>
          <cell r="Y386">
            <v>7.5</v>
          </cell>
          <cell r="Z386" t="str">
            <v>Jefferson</v>
          </cell>
          <cell r="AA386" t="str">
            <v>Knowledge Points</v>
          </cell>
          <cell r="AB386" t="str">
            <v>High</v>
          </cell>
        </row>
        <row r="387">
          <cell r="A387" t="str">
            <v>JF-107</v>
          </cell>
          <cell r="F387">
            <v>0</v>
          </cell>
          <cell r="G387">
            <v>0</v>
          </cell>
          <cell r="H387">
            <v>3</v>
          </cell>
          <cell r="I387">
            <v>120</v>
          </cell>
          <cell r="J387">
            <v>0</v>
          </cell>
          <cell r="K387">
            <v>1</v>
          </cell>
          <cell r="L387">
            <v>120</v>
          </cell>
          <cell r="M387">
            <v>4.5142857142857142</v>
          </cell>
          <cell r="N387">
            <v>158</v>
          </cell>
          <cell r="O387">
            <v>3</v>
          </cell>
          <cell r="P387">
            <v>0</v>
          </cell>
          <cell r="Q387">
            <v>278</v>
          </cell>
          <cell r="R387">
            <v>6</v>
          </cell>
          <cell r="S387">
            <v>240</v>
          </cell>
          <cell r="T387">
            <v>7.5142857142857142</v>
          </cell>
          <cell r="U387">
            <v>0</v>
          </cell>
          <cell r="V387">
            <v>518</v>
          </cell>
          <cell r="W387">
            <v>518</v>
          </cell>
          <cell r="X387">
            <v>0</v>
          </cell>
          <cell r="Y387">
            <v>13.514285714285714</v>
          </cell>
          <cell r="Z387" t="str">
            <v>Jefferson</v>
          </cell>
          <cell r="AA387" t="str">
            <v>Knowledge Points</v>
          </cell>
          <cell r="AB387" t="str">
            <v>High</v>
          </cell>
        </row>
        <row r="388">
          <cell r="A388" t="str">
            <v>JF-108</v>
          </cell>
          <cell r="F388">
            <v>0</v>
          </cell>
          <cell r="G388">
            <v>0</v>
          </cell>
          <cell r="H388">
            <v>6</v>
          </cell>
          <cell r="I388">
            <v>240</v>
          </cell>
          <cell r="J388">
            <v>0</v>
          </cell>
          <cell r="K388">
            <v>1</v>
          </cell>
          <cell r="L388">
            <v>240</v>
          </cell>
          <cell r="M388">
            <v>7.5142857142857142</v>
          </cell>
          <cell r="N388">
            <v>263</v>
          </cell>
          <cell r="O388">
            <v>6</v>
          </cell>
          <cell r="P388">
            <v>0</v>
          </cell>
          <cell r="Q388">
            <v>503</v>
          </cell>
          <cell r="R388">
            <v>9</v>
          </cell>
          <cell r="S388">
            <v>360</v>
          </cell>
          <cell r="T388">
            <v>13.514285714285714</v>
          </cell>
          <cell r="U388">
            <v>0</v>
          </cell>
          <cell r="V388">
            <v>863</v>
          </cell>
          <cell r="W388">
            <v>863</v>
          </cell>
          <cell r="X388">
            <v>0</v>
          </cell>
          <cell r="Y388">
            <v>22.514285714285712</v>
          </cell>
          <cell r="Z388" t="str">
            <v>Jefferson</v>
          </cell>
          <cell r="AA388" t="str">
            <v>Knowledge Points</v>
          </cell>
          <cell r="AB388" t="str">
            <v>High</v>
          </cell>
        </row>
        <row r="389">
          <cell r="A389" t="str">
            <v>JF-109</v>
          </cell>
          <cell r="F389">
            <v>0</v>
          </cell>
          <cell r="G389">
            <v>0</v>
          </cell>
          <cell r="H389">
            <v>3</v>
          </cell>
          <cell r="I389">
            <v>120</v>
          </cell>
          <cell r="J389">
            <v>0</v>
          </cell>
          <cell r="K389">
            <v>1</v>
          </cell>
          <cell r="L389">
            <v>120</v>
          </cell>
          <cell r="M389">
            <v>0</v>
          </cell>
          <cell r="N389">
            <v>0</v>
          </cell>
          <cell r="O389">
            <v>3</v>
          </cell>
          <cell r="P389">
            <v>0</v>
          </cell>
          <cell r="Q389">
            <v>120</v>
          </cell>
          <cell r="R389">
            <v>0</v>
          </cell>
          <cell r="S389">
            <v>0</v>
          </cell>
          <cell r="T389">
            <v>3</v>
          </cell>
          <cell r="U389">
            <v>0</v>
          </cell>
          <cell r="V389">
            <v>120</v>
          </cell>
          <cell r="W389">
            <v>120</v>
          </cell>
          <cell r="X389">
            <v>0</v>
          </cell>
          <cell r="Y389">
            <v>3</v>
          </cell>
          <cell r="Z389" t="str">
            <v>Jefferson</v>
          </cell>
          <cell r="AA389" t="str">
            <v>Knowledge Points</v>
          </cell>
          <cell r="AB389" t="str">
            <v>High</v>
          </cell>
        </row>
        <row r="390">
          <cell r="A390" t="str">
            <v>JF-109a</v>
          </cell>
          <cell r="F390">
            <v>0</v>
          </cell>
          <cell r="G390">
            <v>0</v>
          </cell>
          <cell r="H390">
            <v>0</v>
          </cell>
          <cell r="I390">
            <v>0</v>
          </cell>
          <cell r="J390">
            <v>0</v>
          </cell>
          <cell r="K390">
            <v>0</v>
          </cell>
          <cell r="L390">
            <v>0</v>
          </cell>
          <cell r="M390">
            <v>1.5142857142857142</v>
          </cell>
          <cell r="N390">
            <v>53</v>
          </cell>
          <cell r="O390">
            <v>0</v>
          </cell>
          <cell r="P390">
            <v>1</v>
          </cell>
          <cell r="Q390">
            <v>53</v>
          </cell>
          <cell r="R390">
            <v>0</v>
          </cell>
          <cell r="S390">
            <v>0</v>
          </cell>
          <cell r="T390">
            <v>1.5142857142857142</v>
          </cell>
          <cell r="U390">
            <v>0</v>
          </cell>
          <cell r="V390">
            <v>53</v>
          </cell>
          <cell r="W390">
            <v>53</v>
          </cell>
          <cell r="X390">
            <v>0</v>
          </cell>
          <cell r="Y390">
            <v>1.5142857142857142</v>
          </cell>
          <cell r="Z390" t="str">
            <v>Jefferson</v>
          </cell>
          <cell r="AA390" t="str">
            <v>Knowledge Points</v>
          </cell>
          <cell r="AB390" t="str">
            <v>High</v>
          </cell>
        </row>
        <row r="391">
          <cell r="A391" t="str">
            <v>JF-109b</v>
          </cell>
          <cell r="F391">
            <v>0</v>
          </cell>
          <cell r="G391">
            <v>0</v>
          </cell>
          <cell r="H391">
            <v>0</v>
          </cell>
          <cell r="I391">
            <v>0</v>
          </cell>
          <cell r="J391">
            <v>0</v>
          </cell>
          <cell r="K391">
            <v>0</v>
          </cell>
          <cell r="L391">
            <v>0</v>
          </cell>
          <cell r="M391">
            <v>0</v>
          </cell>
          <cell r="N391">
            <v>0</v>
          </cell>
          <cell r="O391">
            <v>0</v>
          </cell>
          <cell r="P391">
            <v>0</v>
          </cell>
          <cell r="Q391">
            <v>0</v>
          </cell>
          <cell r="R391">
            <v>3</v>
          </cell>
          <cell r="S391">
            <v>120</v>
          </cell>
          <cell r="T391">
            <v>0</v>
          </cell>
          <cell r="U391">
            <v>1</v>
          </cell>
          <cell r="V391">
            <v>120</v>
          </cell>
          <cell r="W391">
            <v>120</v>
          </cell>
          <cell r="X391">
            <v>0</v>
          </cell>
          <cell r="Y391">
            <v>3</v>
          </cell>
          <cell r="Z391" t="str">
            <v>Jefferson</v>
          </cell>
          <cell r="AA391" t="str">
            <v>Knowledge Points</v>
          </cell>
          <cell r="AB391" t="str">
            <v>High</v>
          </cell>
        </row>
        <row r="392">
          <cell r="A392" t="str">
            <v>JF-110</v>
          </cell>
          <cell r="F392">
            <v>0</v>
          </cell>
          <cell r="G392">
            <v>0</v>
          </cell>
          <cell r="H392">
            <v>3</v>
          </cell>
          <cell r="I392">
            <v>120</v>
          </cell>
          <cell r="J392">
            <v>0</v>
          </cell>
          <cell r="K392">
            <v>1</v>
          </cell>
          <cell r="L392">
            <v>120</v>
          </cell>
          <cell r="M392">
            <v>3</v>
          </cell>
          <cell r="N392">
            <v>105</v>
          </cell>
          <cell r="O392">
            <v>3</v>
          </cell>
          <cell r="P392">
            <v>0</v>
          </cell>
          <cell r="Q392">
            <v>225</v>
          </cell>
          <cell r="R392">
            <v>7.5</v>
          </cell>
          <cell r="S392">
            <v>300</v>
          </cell>
          <cell r="T392">
            <v>6</v>
          </cell>
          <cell r="U392">
            <v>0</v>
          </cell>
          <cell r="V392">
            <v>525</v>
          </cell>
          <cell r="W392">
            <v>525</v>
          </cell>
          <cell r="X392">
            <v>0</v>
          </cell>
          <cell r="Y392">
            <v>13.5</v>
          </cell>
          <cell r="Z392" t="str">
            <v>Jefferson</v>
          </cell>
          <cell r="AA392" t="str">
            <v>Knowledge Points</v>
          </cell>
          <cell r="AB392" t="str">
            <v>High</v>
          </cell>
        </row>
        <row r="393">
          <cell r="A393" t="str">
            <v>JF-111</v>
          </cell>
          <cell r="F393">
            <v>0</v>
          </cell>
          <cell r="G393">
            <v>0</v>
          </cell>
          <cell r="H393">
            <v>1.5</v>
          </cell>
          <cell r="I393">
            <v>60</v>
          </cell>
          <cell r="J393">
            <v>0</v>
          </cell>
          <cell r="K393">
            <v>1</v>
          </cell>
          <cell r="L393">
            <v>60</v>
          </cell>
          <cell r="M393">
            <v>3</v>
          </cell>
          <cell r="N393">
            <v>105</v>
          </cell>
          <cell r="O393">
            <v>1.5</v>
          </cell>
          <cell r="P393">
            <v>0</v>
          </cell>
          <cell r="Q393">
            <v>165</v>
          </cell>
          <cell r="R393">
            <v>7.5</v>
          </cell>
          <cell r="S393">
            <v>300</v>
          </cell>
          <cell r="T393">
            <v>4.5</v>
          </cell>
          <cell r="U393">
            <v>0</v>
          </cell>
          <cell r="V393">
            <v>465</v>
          </cell>
          <cell r="W393">
            <v>465</v>
          </cell>
          <cell r="X393">
            <v>0</v>
          </cell>
          <cell r="Y393">
            <v>12</v>
          </cell>
          <cell r="Z393" t="str">
            <v>Jefferson</v>
          </cell>
          <cell r="AA393" t="str">
            <v>Knowledge Points</v>
          </cell>
          <cell r="AB393" t="str">
            <v>High</v>
          </cell>
        </row>
        <row r="394">
          <cell r="A394" t="str">
            <v>JF-112</v>
          </cell>
          <cell r="F394">
            <v>0</v>
          </cell>
          <cell r="G394">
            <v>0</v>
          </cell>
          <cell r="H394">
            <v>1.5</v>
          </cell>
          <cell r="I394">
            <v>60</v>
          </cell>
          <cell r="J394">
            <v>0</v>
          </cell>
          <cell r="K394">
            <v>1</v>
          </cell>
          <cell r="L394">
            <v>60</v>
          </cell>
          <cell r="M394">
            <v>7.5142857142857142</v>
          </cell>
          <cell r="N394">
            <v>263</v>
          </cell>
          <cell r="O394">
            <v>1.5</v>
          </cell>
          <cell r="P394">
            <v>0</v>
          </cell>
          <cell r="Q394">
            <v>323</v>
          </cell>
          <cell r="R394">
            <v>7.5</v>
          </cell>
          <cell r="S394">
            <v>300</v>
          </cell>
          <cell r="T394">
            <v>9.0142857142857142</v>
          </cell>
          <cell r="U394">
            <v>0</v>
          </cell>
          <cell r="V394">
            <v>623</v>
          </cell>
          <cell r="W394">
            <v>623</v>
          </cell>
          <cell r="X394">
            <v>0</v>
          </cell>
          <cell r="Y394">
            <v>16.514285714285712</v>
          </cell>
          <cell r="Z394" t="str">
            <v>Jefferson</v>
          </cell>
          <cell r="AA394" t="str">
            <v>Knowledge Points</v>
          </cell>
          <cell r="AB394" t="str">
            <v>High</v>
          </cell>
        </row>
        <row r="395">
          <cell r="A395" t="str">
            <v>JF-113</v>
          </cell>
          <cell r="F395">
            <v>0</v>
          </cell>
          <cell r="G395">
            <v>0</v>
          </cell>
          <cell r="H395">
            <v>1.5</v>
          </cell>
          <cell r="I395">
            <v>60</v>
          </cell>
          <cell r="J395">
            <v>0</v>
          </cell>
          <cell r="K395">
            <v>1</v>
          </cell>
          <cell r="L395">
            <v>60</v>
          </cell>
          <cell r="M395">
            <v>7.5142857142857142</v>
          </cell>
          <cell r="N395">
            <v>263</v>
          </cell>
          <cell r="O395">
            <v>1.5</v>
          </cell>
          <cell r="P395">
            <v>0</v>
          </cell>
          <cell r="Q395">
            <v>323</v>
          </cell>
          <cell r="R395">
            <v>10.5</v>
          </cell>
          <cell r="S395">
            <v>420</v>
          </cell>
          <cell r="T395">
            <v>9.0142857142857142</v>
          </cell>
          <cell r="U395">
            <v>0</v>
          </cell>
          <cell r="V395">
            <v>743</v>
          </cell>
          <cell r="W395">
            <v>743</v>
          </cell>
          <cell r="X395">
            <v>0</v>
          </cell>
          <cell r="Y395">
            <v>19.514285714285712</v>
          </cell>
          <cell r="Z395" t="str">
            <v>Jefferson</v>
          </cell>
          <cell r="AA395" t="str">
            <v>Knowledge Points</v>
          </cell>
          <cell r="AB395" t="str">
            <v>High</v>
          </cell>
        </row>
        <row r="396">
          <cell r="A396" t="str">
            <v>JF-114</v>
          </cell>
          <cell r="F396">
            <v>0</v>
          </cell>
          <cell r="G396">
            <v>0</v>
          </cell>
          <cell r="H396">
            <v>1.5</v>
          </cell>
          <cell r="I396">
            <v>60</v>
          </cell>
          <cell r="J396">
            <v>0</v>
          </cell>
          <cell r="K396">
            <v>1</v>
          </cell>
          <cell r="L396">
            <v>60</v>
          </cell>
          <cell r="M396">
            <v>3</v>
          </cell>
          <cell r="N396">
            <v>105</v>
          </cell>
          <cell r="O396">
            <v>1.5</v>
          </cell>
          <cell r="P396">
            <v>0</v>
          </cell>
          <cell r="Q396">
            <v>165</v>
          </cell>
          <cell r="R396">
            <v>9</v>
          </cell>
          <cell r="S396">
            <v>360</v>
          </cell>
          <cell r="T396">
            <v>4.5</v>
          </cell>
          <cell r="U396">
            <v>0</v>
          </cell>
          <cell r="V396">
            <v>525</v>
          </cell>
          <cell r="W396">
            <v>525</v>
          </cell>
          <cell r="X396">
            <v>0</v>
          </cell>
          <cell r="Y396">
            <v>13.5</v>
          </cell>
          <cell r="Z396" t="str">
            <v>Jefferson</v>
          </cell>
          <cell r="AA396" t="str">
            <v>Knowledge Points</v>
          </cell>
          <cell r="AB396" t="str">
            <v>High</v>
          </cell>
        </row>
        <row r="397">
          <cell r="A397" t="str">
            <v>JF-115</v>
          </cell>
          <cell r="F397">
            <v>0</v>
          </cell>
          <cell r="G397">
            <v>0</v>
          </cell>
          <cell r="H397">
            <v>0</v>
          </cell>
          <cell r="I397">
            <v>0</v>
          </cell>
          <cell r="J397">
            <v>0</v>
          </cell>
          <cell r="K397">
            <v>0</v>
          </cell>
          <cell r="L397">
            <v>0</v>
          </cell>
          <cell r="M397">
            <v>3</v>
          </cell>
          <cell r="N397">
            <v>105</v>
          </cell>
          <cell r="O397">
            <v>0</v>
          </cell>
          <cell r="P397">
            <v>1</v>
          </cell>
          <cell r="Q397">
            <v>105</v>
          </cell>
          <cell r="R397">
            <v>3</v>
          </cell>
          <cell r="S397">
            <v>120</v>
          </cell>
          <cell r="T397">
            <v>3</v>
          </cell>
          <cell r="U397">
            <v>0</v>
          </cell>
          <cell r="V397">
            <v>225</v>
          </cell>
          <cell r="W397">
            <v>225</v>
          </cell>
          <cell r="X397">
            <v>0</v>
          </cell>
          <cell r="Y397">
            <v>6</v>
          </cell>
          <cell r="Z397" t="str">
            <v>Jefferson</v>
          </cell>
          <cell r="AA397" t="str">
            <v>Knowledge Points</v>
          </cell>
          <cell r="AB397" t="str">
            <v>High</v>
          </cell>
        </row>
        <row r="398">
          <cell r="A398" t="str">
            <v>JF-116</v>
          </cell>
          <cell r="F398">
            <v>0</v>
          </cell>
          <cell r="G398">
            <v>0</v>
          </cell>
          <cell r="H398">
            <v>0</v>
          </cell>
          <cell r="J398">
            <v>0</v>
          </cell>
          <cell r="K398">
            <v>0</v>
          </cell>
          <cell r="L398">
            <v>0</v>
          </cell>
          <cell r="M398">
            <v>1.5142857142857142</v>
          </cell>
          <cell r="N398">
            <v>53</v>
          </cell>
          <cell r="O398">
            <v>0</v>
          </cell>
          <cell r="P398">
            <v>1</v>
          </cell>
          <cell r="Q398">
            <v>53</v>
          </cell>
          <cell r="R398">
            <v>1.5</v>
          </cell>
          <cell r="S398">
            <v>60</v>
          </cell>
          <cell r="T398">
            <v>1.5142857142857142</v>
          </cell>
          <cell r="U398">
            <v>0</v>
          </cell>
          <cell r="V398">
            <v>113</v>
          </cell>
          <cell r="W398">
            <v>113</v>
          </cell>
          <cell r="X398">
            <v>0</v>
          </cell>
          <cell r="Y398">
            <v>3.0142857142857142</v>
          </cell>
          <cell r="Z398" t="str">
            <v>Jefferson</v>
          </cell>
          <cell r="AA398" t="str">
            <v>Knowledge Points</v>
          </cell>
          <cell r="AB398" t="str">
            <v>High</v>
          </cell>
        </row>
        <row r="399">
          <cell r="A399" t="str">
            <v>JF-117</v>
          </cell>
          <cell r="F399">
            <v>0</v>
          </cell>
          <cell r="G399">
            <v>0</v>
          </cell>
          <cell r="H399">
            <v>0</v>
          </cell>
          <cell r="J399">
            <v>0</v>
          </cell>
          <cell r="K399">
            <v>0</v>
          </cell>
          <cell r="L399">
            <v>0</v>
          </cell>
          <cell r="M399">
            <v>1.5142857142857142</v>
          </cell>
          <cell r="N399">
            <v>53</v>
          </cell>
          <cell r="O399">
            <v>0</v>
          </cell>
          <cell r="P399">
            <v>1</v>
          </cell>
          <cell r="Q399">
            <v>53</v>
          </cell>
          <cell r="R399">
            <v>6</v>
          </cell>
          <cell r="S399">
            <v>240</v>
          </cell>
          <cell r="T399">
            <v>1.5142857142857142</v>
          </cell>
          <cell r="U399">
            <v>0</v>
          </cell>
          <cell r="V399">
            <v>293</v>
          </cell>
          <cell r="W399">
            <v>293</v>
          </cell>
          <cell r="X399">
            <v>0</v>
          </cell>
          <cell r="Y399">
            <v>7.5142857142857142</v>
          </cell>
          <cell r="Z399" t="str">
            <v>Jefferson</v>
          </cell>
          <cell r="AA399" t="str">
            <v>Knowledge Points</v>
          </cell>
          <cell r="AB399" t="str">
            <v>High</v>
          </cell>
        </row>
        <row r="400">
          <cell r="A400" t="str">
            <v>JF-118</v>
          </cell>
          <cell r="F400">
            <v>0</v>
          </cell>
          <cell r="G400">
            <v>0</v>
          </cell>
          <cell r="H400">
            <v>0</v>
          </cell>
          <cell r="J400">
            <v>0</v>
          </cell>
          <cell r="K400">
            <v>0</v>
          </cell>
          <cell r="L400">
            <v>0</v>
          </cell>
          <cell r="M400">
            <v>1.5142857142857142</v>
          </cell>
          <cell r="N400">
            <v>53</v>
          </cell>
          <cell r="O400">
            <v>0</v>
          </cell>
          <cell r="P400">
            <v>1</v>
          </cell>
          <cell r="Q400">
            <v>53</v>
          </cell>
          <cell r="R400">
            <v>12</v>
          </cell>
          <cell r="S400">
            <v>480</v>
          </cell>
          <cell r="T400">
            <v>1.5142857142857142</v>
          </cell>
          <cell r="U400">
            <v>0</v>
          </cell>
          <cell r="V400">
            <v>533</v>
          </cell>
          <cell r="W400">
            <v>533</v>
          </cell>
          <cell r="X400">
            <v>0</v>
          </cell>
          <cell r="Y400">
            <v>13.514285714285714</v>
          </cell>
          <cell r="Z400" t="str">
            <v>Jefferson</v>
          </cell>
          <cell r="AA400" t="str">
            <v>Knowledge Points</v>
          </cell>
          <cell r="AB400" t="str">
            <v>High</v>
          </cell>
        </row>
        <row r="401">
          <cell r="A401" t="str">
            <v>JF-119</v>
          </cell>
          <cell r="F401">
            <v>0</v>
          </cell>
          <cell r="G401">
            <v>0</v>
          </cell>
          <cell r="H401">
            <v>0</v>
          </cell>
          <cell r="J401">
            <v>0</v>
          </cell>
          <cell r="K401">
            <v>0</v>
          </cell>
          <cell r="L401">
            <v>0</v>
          </cell>
          <cell r="M401">
            <v>1.5142857142857142</v>
          </cell>
          <cell r="N401">
            <v>53</v>
          </cell>
          <cell r="O401">
            <v>0</v>
          </cell>
          <cell r="P401">
            <v>1</v>
          </cell>
          <cell r="Q401">
            <v>53</v>
          </cell>
          <cell r="R401">
            <v>6</v>
          </cell>
          <cell r="S401">
            <v>240</v>
          </cell>
          <cell r="T401">
            <v>1.5142857142857142</v>
          </cell>
          <cell r="U401">
            <v>0</v>
          </cell>
          <cell r="V401">
            <v>293</v>
          </cell>
          <cell r="W401">
            <v>293</v>
          </cell>
          <cell r="X401">
            <v>0</v>
          </cell>
          <cell r="Y401">
            <v>7.5142857142857142</v>
          </cell>
          <cell r="Z401" t="str">
            <v>Jefferson</v>
          </cell>
          <cell r="AA401" t="str">
            <v>Knowledge Points</v>
          </cell>
          <cell r="AB401" t="str">
            <v>High</v>
          </cell>
        </row>
        <row r="402">
          <cell r="A402" t="str">
            <v>JF-120</v>
          </cell>
          <cell r="F402">
            <v>0</v>
          </cell>
          <cell r="G402">
            <v>0</v>
          </cell>
          <cell r="H402">
            <v>0</v>
          </cell>
          <cell r="J402">
            <v>0</v>
          </cell>
          <cell r="K402">
            <v>0</v>
          </cell>
          <cell r="L402">
            <v>0</v>
          </cell>
          <cell r="M402">
            <v>1.5142857142857142</v>
          </cell>
          <cell r="N402">
            <v>53</v>
          </cell>
          <cell r="O402">
            <v>0</v>
          </cell>
          <cell r="P402">
            <v>1</v>
          </cell>
          <cell r="Q402">
            <v>53</v>
          </cell>
          <cell r="R402">
            <v>4.5</v>
          </cell>
          <cell r="S402">
            <v>180</v>
          </cell>
          <cell r="T402">
            <v>1.5142857142857142</v>
          </cell>
          <cell r="U402">
            <v>0</v>
          </cell>
          <cell r="V402">
            <v>233</v>
          </cell>
          <cell r="W402">
            <v>233</v>
          </cell>
          <cell r="X402">
            <v>0</v>
          </cell>
          <cell r="Y402">
            <v>6.0142857142857142</v>
          </cell>
          <cell r="Z402" t="str">
            <v>Jefferson</v>
          </cell>
          <cell r="AA402" t="str">
            <v>Knowledge Points</v>
          </cell>
          <cell r="AB402" t="str">
            <v>High</v>
          </cell>
        </row>
        <row r="403">
          <cell r="A403" t="str">
            <v>JF-121</v>
          </cell>
          <cell r="F403">
            <v>0</v>
          </cell>
          <cell r="G403">
            <v>0</v>
          </cell>
          <cell r="H403">
            <v>0</v>
          </cell>
          <cell r="J403">
            <v>0</v>
          </cell>
          <cell r="K403">
            <v>0</v>
          </cell>
          <cell r="L403">
            <v>0</v>
          </cell>
          <cell r="M403">
            <v>1.5142857142857142</v>
          </cell>
          <cell r="N403">
            <v>53</v>
          </cell>
          <cell r="O403">
            <v>0</v>
          </cell>
          <cell r="P403">
            <v>1</v>
          </cell>
          <cell r="Q403">
            <v>53</v>
          </cell>
          <cell r="R403">
            <v>3</v>
          </cell>
          <cell r="S403">
            <v>120</v>
          </cell>
          <cell r="T403">
            <v>1.5142857142857142</v>
          </cell>
          <cell r="U403">
            <v>0</v>
          </cell>
          <cell r="V403">
            <v>173</v>
          </cell>
          <cell r="W403">
            <v>173</v>
          </cell>
          <cell r="X403">
            <v>0</v>
          </cell>
          <cell r="Y403">
            <v>4.5142857142857142</v>
          </cell>
          <cell r="Z403" t="str">
            <v>Jefferson</v>
          </cell>
          <cell r="AA403" t="str">
            <v>Knowledge Points</v>
          </cell>
          <cell r="AB403" t="str">
            <v>High</v>
          </cell>
        </row>
        <row r="404">
          <cell r="A404" t="str">
            <v>JF-122</v>
          </cell>
          <cell r="F404">
            <v>0</v>
          </cell>
          <cell r="G404">
            <v>0</v>
          </cell>
          <cell r="H404">
            <v>0</v>
          </cell>
          <cell r="J404">
            <v>0</v>
          </cell>
          <cell r="K404">
            <v>0</v>
          </cell>
          <cell r="L404">
            <v>0</v>
          </cell>
          <cell r="M404">
            <v>1.5142857142857142</v>
          </cell>
          <cell r="N404">
            <v>53</v>
          </cell>
          <cell r="O404">
            <v>0</v>
          </cell>
          <cell r="P404">
            <v>1</v>
          </cell>
          <cell r="Q404">
            <v>53</v>
          </cell>
          <cell r="R404">
            <v>4.5</v>
          </cell>
          <cell r="S404">
            <v>180</v>
          </cell>
          <cell r="T404">
            <v>1.5142857142857142</v>
          </cell>
          <cell r="U404">
            <v>0</v>
          </cell>
          <cell r="V404">
            <v>233</v>
          </cell>
          <cell r="W404">
            <v>233</v>
          </cell>
          <cell r="X404">
            <v>0</v>
          </cell>
          <cell r="Y404">
            <v>6.0142857142857142</v>
          </cell>
          <cell r="Z404" t="str">
            <v>Jefferson</v>
          </cell>
          <cell r="AA404" t="str">
            <v>Knowledge Points</v>
          </cell>
          <cell r="AB404" t="str">
            <v>High</v>
          </cell>
        </row>
        <row r="405">
          <cell r="A405" t="str">
            <v>JF-123</v>
          </cell>
          <cell r="F405">
            <v>0</v>
          </cell>
          <cell r="G405">
            <v>0</v>
          </cell>
          <cell r="H405">
            <v>0</v>
          </cell>
          <cell r="J405">
            <v>0</v>
          </cell>
          <cell r="K405">
            <v>0</v>
          </cell>
          <cell r="L405">
            <v>0</v>
          </cell>
          <cell r="M405">
            <v>1.5142857142857142</v>
          </cell>
          <cell r="N405">
            <v>53</v>
          </cell>
          <cell r="O405">
            <v>0</v>
          </cell>
          <cell r="P405">
            <v>1</v>
          </cell>
          <cell r="Q405">
            <v>53</v>
          </cell>
          <cell r="R405">
            <v>3</v>
          </cell>
          <cell r="S405">
            <v>120</v>
          </cell>
          <cell r="T405">
            <v>1.5142857142857142</v>
          </cell>
          <cell r="U405">
            <v>0</v>
          </cell>
          <cell r="V405">
            <v>173</v>
          </cell>
          <cell r="W405">
            <v>173</v>
          </cell>
          <cell r="X405">
            <v>0</v>
          </cell>
          <cell r="Y405">
            <v>4.5142857142857142</v>
          </cell>
          <cell r="Z405" t="str">
            <v>Jefferson</v>
          </cell>
          <cell r="AA405" t="str">
            <v>Knowledge Points</v>
          </cell>
          <cell r="AB405" t="str">
            <v>High</v>
          </cell>
        </row>
        <row r="406">
          <cell r="A406" t="str">
            <v>JF-124</v>
          </cell>
          <cell r="F406">
            <v>0</v>
          </cell>
          <cell r="G406">
            <v>0</v>
          </cell>
          <cell r="H406">
            <v>0</v>
          </cell>
          <cell r="J406">
            <v>0</v>
          </cell>
          <cell r="K406">
            <v>0</v>
          </cell>
          <cell r="L406">
            <v>0</v>
          </cell>
          <cell r="M406">
            <v>1.5142857142857142</v>
          </cell>
          <cell r="N406">
            <v>53</v>
          </cell>
          <cell r="O406">
            <v>0</v>
          </cell>
          <cell r="P406">
            <v>1</v>
          </cell>
          <cell r="Q406">
            <v>53</v>
          </cell>
          <cell r="R406">
            <v>6</v>
          </cell>
          <cell r="S406">
            <v>240</v>
          </cell>
          <cell r="T406">
            <v>1.5142857142857142</v>
          </cell>
          <cell r="U406">
            <v>0</v>
          </cell>
          <cell r="V406">
            <v>293</v>
          </cell>
          <cell r="W406">
            <v>293</v>
          </cell>
          <cell r="X406">
            <v>0</v>
          </cell>
          <cell r="Y406">
            <v>7.5142857142857142</v>
          </cell>
          <cell r="Z406" t="str">
            <v>Jefferson</v>
          </cell>
          <cell r="AA406" t="str">
            <v>Knowledge Points</v>
          </cell>
          <cell r="AB406" t="str">
            <v>High</v>
          </cell>
        </row>
        <row r="407">
          <cell r="A407" t="str">
            <v>JF-125</v>
          </cell>
          <cell r="F407">
            <v>0</v>
          </cell>
          <cell r="G407">
            <v>0</v>
          </cell>
          <cell r="H407">
            <v>0</v>
          </cell>
          <cell r="J407">
            <v>0</v>
          </cell>
          <cell r="K407">
            <v>0</v>
          </cell>
          <cell r="L407">
            <v>0</v>
          </cell>
          <cell r="M407">
            <v>1.5142857142857142</v>
          </cell>
          <cell r="N407">
            <v>53</v>
          </cell>
          <cell r="O407">
            <v>0</v>
          </cell>
          <cell r="P407">
            <v>1</v>
          </cell>
          <cell r="Q407">
            <v>53</v>
          </cell>
          <cell r="R407">
            <v>4.5</v>
          </cell>
          <cell r="S407">
            <v>180</v>
          </cell>
          <cell r="T407">
            <v>1.5142857142857142</v>
          </cell>
          <cell r="U407">
            <v>0</v>
          </cell>
          <cell r="V407">
            <v>233</v>
          </cell>
          <cell r="W407">
            <v>233</v>
          </cell>
          <cell r="X407">
            <v>0</v>
          </cell>
          <cell r="Y407">
            <v>6.0142857142857142</v>
          </cell>
          <cell r="Z407" t="str">
            <v>Jefferson</v>
          </cell>
          <cell r="AA407" t="str">
            <v>Knowledge Points</v>
          </cell>
          <cell r="AB407" t="str">
            <v>High</v>
          </cell>
        </row>
        <row r="408">
          <cell r="A408" t="str">
            <v>JF-126</v>
          </cell>
          <cell r="F408">
            <v>0</v>
          </cell>
          <cell r="G408">
            <v>0</v>
          </cell>
          <cell r="H408">
            <v>0</v>
          </cell>
          <cell r="J408">
            <v>0</v>
          </cell>
          <cell r="K408">
            <v>0</v>
          </cell>
          <cell r="L408">
            <v>0</v>
          </cell>
          <cell r="M408">
            <v>1.5142857142857142</v>
          </cell>
          <cell r="N408">
            <v>53</v>
          </cell>
          <cell r="O408">
            <v>0</v>
          </cell>
          <cell r="P408">
            <v>1</v>
          </cell>
          <cell r="Q408">
            <v>53</v>
          </cell>
          <cell r="R408">
            <v>0</v>
          </cell>
          <cell r="S408">
            <v>0</v>
          </cell>
          <cell r="T408">
            <v>1.5142857142857142</v>
          </cell>
          <cell r="U408">
            <v>0</v>
          </cell>
          <cell r="V408">
            <v>53</v>
          </cell>
          <cell r="W408">
            <v>53</v>
          </cell>
          <cell r="X408">
            <v>0</v>
          </cell>
          <cell r="Y408">
            <v>1.5142857142857142</v>
          </cell>
          <cell r="Z408" t="str">
            <v>Jefferson</v>
          </cell>
          <cell r="AA408" t="str">
            <v>Knowledge Points</v>
          </cell>
          <cell r="AB408" t="str">
            <v>High</v>
          </cell>
        </row>
        <row r="409">
          <cell r="A409" t="str">
            <v>JF-126a</v>
          </cell>
          <cell r="F409">
            <v>0</v>
          </cell>
          <cell r="G409">
            <v>0</v>
          </cell>
          <cell r="H409">
            <v>0</v>
          </cell>
          <cell r="J409">
            <v>0</v>
          </cell>
          <cell r="K409">
            <v>0</v>
          </cell>
          <cell r="L409">
            <v>0</v>
          </cell>
          <cell r="M409">
            <v>0</v>
          </cell>
          <cell r="N409">
            <v>0</v>
          </cell>
          <cell r="O409">
            <v>0</v>
          </cell>
          <cell r="P409">
            <v>0</v>
          </cell>
          <cell r="Q409">
            <v>0</v>
          </cell>
          <cell r="R409">
            <v>3</v>
          </cell>
          <cell r="S409">
            <v>120</v>
          </cell>
          <cell r="T409">
            <v>0</v>
          </cell>
          <cell r="U409">
            <v>1</v>
          </cell>
          <cell r="V409">
            <v>120</v>
          </cell>
          <cell r="W409">
            <v>120</v>
          </cell>
          <cell r="X409">
            <v>0</v>
          </cell>
          <cell r="Y409">
            <v>3</v>
          </cell>
          <cell r="Z409" t="str">
            <v>Jefferson</v>
          </cell>
          <cell r="AA409" t="str">
            <v>Knowledge Points</v>
          </cell>
          <cell r="AB409" t="str">
            <v>High</v>
          </cell>
        </row>
        <row r="410">
          <cell r="A410" t="str">
            <v>JF-127</v>
          </cell>
          <cell r="F410">
            <v>0</v>
          </cell>
          <cell r="G410">
            <v>0</v>
          </cell>
          <cell r="H410">
            <v>0</v>
          </cell>
          <cell r="J410">
            <v>0</v>
          </cell>
          <cell r="K410">
            <v>0</v>
          </cell>
          <cell r="L410">
            <v>0</v>
          </cell>
          <cell r="M410">
            <v>1.5142857142857142</v>
          </cell>
          <cell r="N410">
            <v>53</v>
          </cell>
          <cell r="O410">
            <v>0</v>
          </cell>
          <cell r="P410">
            <v>1</v>
          </cell>
          <cell r="Q410">
            <v>53</v>
          </cell>
          <cell r="R410">
            <v>3</v>
          </cell>
          <cell r="S410">
            <v>120</v>
          </cell>
          <cell r="T410">
            <v>1.5142857142857142</v>
          </cell>
          <cell r="U410">
            <v>0</v>
          </cell>
          <cell r="V410">
            <v>173</v>
          </cell>
          <cell r="W410">
            <v>173</v>
          </cell>
          <cell r="X410">
            <v>0</v>
          </cell>
          <cell r="Y410">
            <v>4.5142857142857142</v>
          </cell>
          <cell r="Z410" t="str">
            <v>Jefferson</v>
          </cell>
          <cell r="AA410" t="str">
            <v>Knowledge Points</v>
          </cell>
          <cell r="AB410" t="str">
            <v>High</v>
          </cell>
        </row>
        <row r="411">
          <cell r="A411" t="str">
            <v>JF-128</v>
          </cell>
          <cell r="F411">
            <v>0</v>
          </cell>
          <cell r="G411">
            <v>0</v>
          </cell>
          <cell r="H411">
            <v>0</v>
          </cell>
          <cell r="J411">
            <v>0</v>
          </cell>
          <cell r="K411">
            <v>0</v>
          </cell>
          <cell r="L411">
            <v>0</v>
          </cell>
          <cell r="M411">
            <v>1.5142857142857142</v>
          </cell>
          <cell r="N411">
            <v>53</v>
          </cell>
          <cell r="O411">
            <v>0</v>
          </cell>
          <cell r="P411">
            <v>1</v>
          </cell>
          <cell r="Q411">
            <v>53</v>
          </cell>
          <cell r="R411">
            <v>4.5</v>
          </cell>
          <cell r="S411">
            <v>180</v>
          </cell>
          <cell r="T411">
            <v>1.5142857142857142</v>
          </cell>
          <cell r="U411">
            <v>0</v>
          </cell>
          <cell r="V411">
            <v>233</v>
          </cell>
          <cell r="W411">
            <v>233</v>
          </cell>
          <cell r="X411">
            <v>0</v>
          </cell>
          <cell r="Y411">
            <v>6.0142857142857142</v>
          </cell>
          <cell r="Z411" t="str">
            <v>Jefferson</v>
          </cell>
          <cell r="AA411" t="str">
            <v>Knowledge Points</v>
          </cell>
          <cell r="AB411" t="str">
            <v>High</v>
          </cell>
        </row>
        <row r="412">
          <cell r="A412" t="str">
            <v>JF-129</v>
          </cell>
          <cell r="F412">
            <v>0</v>
          </cell>
          <cell r="G412">
            <v>0</v>
          </cell>
          <cell r="H412">
            <v>0</v>
          </cell>
          <cell r="J412">
            <v>0</v>
          </cell>
          <cell r="K412">
            <v>0</v>
          </cell>
          <cell r="L412">
            <v>0</v>
          </cell>
          <cell r="M412">
            <v>1.5142857142857142</v>
          </cell>
          <cell r="N412">
            <v>53</v>
          </cell>
          <cell r="O412">
            <v>0</v>
          </cell>
          <cell r="P412">
            <v>1</v>
          </cell>
          <cell r="Q412">
            <v>53</v>
          </cell>
          <cell r="R412">
            <v>6</v>
          </cell>
          <cell r="S412">
            <v>240</v>
          </cell>
          <cell r="T412">
            <v>1.5142857142857142</v>
          </cell>
          <cell r="U412">
            <v>0</v>
          </cell>
          <cell r="V412">
            <v>293</v>
          </cell>
          <cell r="W412">
            <v>293</v>
          </cell>
          <cell r="X412">
            <v>0</v>
          </cell>
          <cell r="Y412">
            <v>7.5142857142857142</v>
          </cell>
          <cell r="Z412" t="str">
            <v>Jefferson</v>
          </cell>
          <cell r="AA412" t="str">
            <v>Knowledge Points</v>
          </cell>
          <cell r="AB412" t="str">
            <v>High</v>
          </cell>
        </row>
        <row r="413">
          <cell r="A413" t="str">
            <v>JF-130</v>
          </cell>
          <cell r="F413">
            <v>0</v>
          </cell>
          <cell r="G413">
            <v>0</v>
          </cell>
          <cell r="H413">
            <v>0</v>
          </cell>
          <cell r="J413">
            <v>0</v>
          </cell>
          <cell r="K413">
            <v>0</v>
          </cell>
          <cell r="L413">
            <v>0</v>
          </cell>
          <cell r="M413">
            <v>1.5142857142857142</v>
          </cell>
          <cell r="N413">
            <v>53</v>
          </cell>
          <cell r="O413">
            <v>0</v>
          </cell>
          <cell r="P413">
            <v>1</v>
          </cell>
          <cell r="Q413">
            <v>53</v>
          </cell>
          <cell r="R413">
            <v>3</v>
          </cell>
          <cell r="S413">
            <v>120</v>
          </cell>
          <cell r="T413">
            <v>1.5142857142857142</v>
          </cell>
          <cell r="U413">
            <v>0</v>
          </cell>
          <cell r="V413">
            <v>173</v>
          </cell>
          <cell r="W413">
            <v>173</v>
          </cell>
          <cell r="X413">
            <v>0</v>
          </cell>
          <cell r="Y413">
            <v>4.5142857142857142</v>
          </cell>
          <cell r="Z413" t="str">
            <v>Jefferson</v>
          </cell>
          <cell r="AA413" t="str">
            <v>Knowledge Points</v>
          </cell>
          <cell r="AB413" t="str">
            <v>High</v>
          </cell>
        </row>
        <row r="414">
          <cell r="A414" t="str">
            <v>JF-131</v>
          </cell>
          <cell r="F414">
            <v>0</v>
          </cell>
          <cell r="G414">
            <v>0</v>
          </cell>
          <cell r="H414">
            <v>0</v>
          </cell>
          <cell r="J414">
            <v>0</v>
          </cell>
          <cell r="K414">
            <v>0</v>
          </cell>
          <cell r="L414">
            <v>0</v>
          </cell>
          <cell r="M414">
            <v>1.5142857142857142</v>
          </cell>
          <cell r="N414">
            <v>53</v>
          </cell>
          <cell r="O414">
            <v>0</v>
          </cell>
          <cell r="P414">
            <v>1</v>
          </cell>
          <cell r="Q414">
            <v>53</v>
          </cell>
          <cell r="R414">
            <v>3</v>
          </cell>
          <cell r="S414">
            <v>120</v>
          </cell>
          <cell r="T414">
            <v>1.5142857142857142</v>
          </cell>
          <cell r="U414">
            <v>0</v>
          </cell>
          <cell r="V414">
            <v>173</v>
          </cell>
          <cell r="W414">
            <v>173</v>
          </cell>
          <cell r="X414">
            <v>0</v>
          </cell>
          <cell r="Y414">
            <v>4.5142857142857142</v>
          </cell>
          <cell r="Z414" t="str">
            <v>Jefferson</v>
          </cell>
          <cell r="AA414" t="str">
            <v>Knowledge Points</v>
          </cell>
          <cell r="AB414" t="str">
            <v>High</v>
          </cell>
        </row>
        <row r="415">
          <cell r="A415" t="str">
            <v>JF-132</v>
          </cell>
          <cell r="F415">
            <v>0</v>
          </cell>
          <cell r="G415">
            <v>0</v>
          </cell>
          <cell r="H415">
            <v>0</v>
          </cell>
          <cell r="J415">
            <v>0</v>
          </cell>
          <cell r="K415">
            <v>0</v>
          </cell>
          <cell r="L415">
            <v>0</v>
          </cell>
          <cell r="M415">
            <v>1.5142857142857142</v>
          </cell>
          <cell r="N415">
            <v>53</v>
          </cell>
          <cell r="O415">
            <v>0</v>
          </cell>
          <cell r="P415">
            <v>1</v>
          </cell>
          <cell r="Q415">
            <v>53</v>
          </cell>
          <cell r="R415">
            <v>3</v>
          </cell>
          <cell r="S415">
            <v>120</v>
          </cell>
          <cell r="T415">
            <v>1.5142857142857142</v>
          </cell>
          <cell r="U415">
            <v>0</v>
          </cell>
          <cell r="V415">
            <v>173</v>
          </cell>
          <cell r="W415">
            <v>173</v>
          </cell>
          <cell r="X415">
            <v>0</v>
          </cell>
          <cell r="Y415">
            <v>4.5142857142857142</v>
          </cell>
          <cell r="Z415" t="str">
            <v>Jefferson</v>
          </cell>
          <cell r="AA415" t="str">
            <v>Knowledge Points</v>
          </cell>
          <cell r="AB415" t="str">
            <v>High</v>
          </cell>
        </row>
        <row r="416">
          <cell r="A416" t="str">
            <v>JF-133</v>
          </cell>
          <cell r="F416">
            <v>0</v>
          </cell>
          <cell r="G416">
            <v>0</v>
          </cell>
          <cell r="H416">
            <v>0</v>
          </cell>
          <cell r="J416">
            <v>0</v>
          </cell>
          <cell r="K416">
            <v>0</v>
          </cell>
          <cell r="L416">
            <v>0</v>
          </cell>
          <cell r="M416">
            <v>1.5142857142857142</v>
          </cell>
          <cell r="N416">
            <v>53</v>
          </cell>
          <cell r="O416">
            <v>0</v>
          </cell>
          <cell r="P416">
            <v>1</v>
          </cell>
          <cell r="Q416">
            <v>53</v>
          </cell>
          <cell r="R416">
            <v>4.5</v>
          </cell>
          <cell r="S416">
            <v>180</v>
          </cell>
          <cell r="T416">
            <v>1.5142857142857142</v>
          </cell>
          <cell r="U416">
            <v>0</v>
          </cell>
          <cell r="V416">
            <v>233</v>
          </cell>
          <cell r="W416">
            <v>233</v>
          </cell>
          <cell r="X416">
            <v>0</v>
          </cell>
          <cell r="Y416">
            <v>6.0142857142857142</v>
          </cell>
          <cell r="Z416" t="str">
            <v>Jefferson</v>
          </cell>
          <cell r="AA416" t="str">
            <v>Knowledge Points</v>
          </cell>
          <cell r="AB416" t="str">
            <v>High</v>
          </cell>
        </row>
        <row r="417">
          <cell r="A417" t="str">
            <v>JF-134</v>
          </cell>
          <cell r="F417">
            <v>0</v>
          </cell>
          <cell r="G417">
            <v>0</v>
          </cell>
          <cell r="H417">
            <v>0</v>
          </cell>
          <cell r="J417">
            <v>0</v>
          </cell>
          <cell r="K417">
            <v>0</v>
          </cell>
          <cell r="L417">
            <v>0</v>
          </cell>
          <cell r="M417">
            <v>1.5142857142857142</v>
          </cell>
          <cell r="N417">
            <v>53</v>
          </cell>
          <cell r="O417">
            <v>0</v>
          </cell>
          <cell r="P417">
            <v>1</v>
          </cell>
          <cell r="Q417">
            <v>53</v>
          </cell>
          <cell r="R417">
            <v>3</v>
          </cell>
          <cell r="S417">
            <v>120</v>
          </cell>
          <cell r="T417">
            <v>1.5142857142857142</v>
          </cell>
          <cell r="U417">
            <v>0</v>
          </cell>
          <cell r="V417">
            <v>173</v>
          </cell>
          <cell r="W417">
            <v>173</v>
          </cell>
          <cell r="X417">
            <v>0</v>
          </cell>
          <cell r="Y417">
            <v>4.5142857142857142</v>
          </cell>
          <cell r="Z417" t="str">
            <v>Jefferson</v>
          </cell>
          <cell r="AA417" t="str">
            <v>Knowledge Points</v>
          </cell>
          <cell r="AB417" t="str">
            <v>High</v>
          </cell>
        </row>
        <row r="418">
          <cell r="A418" t="str">
            <v>JF-135</v>
          </cell>
          <cell r="F418">
            <v>0</v>
          </cell>
          <cell r="G418">
            <v>0</v>
          </cell>
          <cell r="H418">
            <v>0</v>
          </cell>
          <cell r="J418">
            <v>0</v>
          </cell>
          <cell r="K418">
            <v>0</v>
          </cell>
          <cell r="L418">
            <v>0</v>
          </cell>
          <cell r="M418">
            <v>1.5142857142857142</v>
          </cell>
          <cell r="N418">
            <v>53</v>
          </cell>
          <cell r="O418">
            <v>0</v>
          </cell>
          <cell r="P418">
            <v>1</v>
          </cell>
          <cell r="Q418">
            <v>53</v>
          </cell>
          <cell r="R418">
            <v>4.5</v>
          </cell>
          <cell r="S418">
            <v>180</v>
          </cell>
          <cell r="T418">
            <v>1.5142857142857142</v>
          </cell>
          <cell r="U418">
            <v>0</v>
          </cell>
          <cell r="V418">
            <v>233</v>
          </cell>
          <cell r="W418">
            <v>233</v>
          </cell>
          <cell r="X418">
            <v>0</v>
          </cell>
          <cell r="Y418">
            <v>6.0142857142857142</v>
          </cell>
          <cell r="Z418" t="str">
            <v>Jefferson</v>
          </cell>
          <cell r="AA418" t="str">
            <v>Knowledge Points</v>
          </cell>
          <cell r="AB418" t="str">
            <v>High</v>
          </cell>
        </row>
        <row r="419">
          <cell r="A419" t="str">
            <v>JF-136</v>
          </cell>
          <cell r="F419">
            <v>0</v>
          </cell>
          <cell r="G419">
            <v>0</v>
          </cell>
          <cell r="H419">
            <v>0</v>
          </cell>
          <cell r="J419">
            <v>0</v>
          </cell>
          <cell r="K419">
            <v>0</v>
          </cell>
          <cell r="L419">
            <v>0</v>
          </cell>
          <cell r="M419">
            <v>1.5142857142857142</v>
          </cell>
          <cell r="N419">
            <v>53</v>
          </cell>
          <cell r="O419">
            <v>0</v>
          </cell>
          <cell r="P419">
            <v>1</v>
          </cell>
          <cell r="Q419">
            <v>53</v>
          </cell>
          <cell r="R419">
            <v>3</v>
          </cell>
          <cell r="S419">
            <v>120</v>
          </cell>
          <cell r="T419">
            <v>1.5142857142857142</v>
          </cell>
          <cell r="U419">
            <v>0</v>
          </cell>
          <cell r="V419">
            <v>173</v>
          </cell>
          <cell r="W419">
            <v>173</v>
          </cell>
          <cell r="X419">
            <v>0</v>
          </cell>
          <cell r="Y419">
            <v>4.5142857142857142</v>
          </cell>
          <cell r="Z419" t="str">
            <v>Jefferson</v>
          </cell>
          <cell r="AA419" t="str">
            <v>Knowledge Points</v>
          </cell>
          <cell r="AB419" t="str">
            <v>High</v>
          </cell>
        </row>
        <row r="420">
          <cell r="A420" t="str">
            <v>JF-137</v>
          </cell>
          <cell r="F420">
            <v>0</v>
          </cell>
          <cell r="G420">
            <v>0</v>
          </cell>
          <cell r="H420">
            <v>0</v>
          </cell>
          <cell r="J420">
            <v>0</v>
          </cell>
          <cell r="K420">
            <v>0</v>
          </cell>
          <cell r="L420">
            <v>0</v>
          </cell>
          <cell r="M420">
            <v>1.5142857142857142</v>
          </cell>
          <cell r="N420">
            <v>53</v>
          </cell>
          <cell r="O420">
            <v>0</v>
          </cell>
          <cell r="P420">
            <v>1</v>
          </cell>
          <cell r="Q420">
            <v>53</v>
          </cell>
          <cell r="R420">
            <v>3</v>
          </cell>
          <cell r="S420">
            <v>120</v>
          </cell>
          <cell r="T420">
            <v>1.5142857142857142</v>
          </cell>
          <cell r="U420">
            <v>0</v>
          </cell>
          <cell r="V420">
            <v>173</v>
          </cell>
          <cell r="W420">
            <v>173</v>
          </cell>
          <cell r="X420">
            <v>0</v>
          </cell>
          <cell r="Y420">
            <v>4.5142857142857142</v>
          </cell>
          <cell r="Z420" t="str">
            <v>Jefferson</v>
          </cell>
          <cell r="AA420" t="str">
            <v>Knowledge Points</v>
          </cell>
          <cell r="AB420" t="str">
            <v>High</v>
          </cell>
        </row>
        <row r="421">
          <cell r="A421" t="str">
            <v>JF-138</v>
          </cell>
          <cell r="F421">
            <v>0</v>
          </cell>
          <cell r="G421">
            <v>0</v>
          </cell>
          <cell r="H421">
            <v>0</v>
          </cell>
          <cell r="J421">
            <v>0</v>
          </cell>
          <cell r="K421">
            <v>0</v>
          </cell>
          <cell r="L421">
            <v>0</v>
          </cell>
          <cell r="M421">
            <v>1.5142857142857142</v>
          </cell>
          <cell r="N421">
            <v>53</v>
          </cell>
          <cell r="O421">
            <v>0</v>
          </cell>
          <cell r="P421">
            <v>1</v>
          </cell>
          <cell r="Q421">
            <v>53</v>
          </cell>
          <cell r="R421">
            <v>3</v>
          </cell>
          <cell r="S421">
            <v>120</v>
          </cell>
          <cell r="T421">
            <v>1.5142857142857142</v>
          </cell>
          <cell r="U421">
            <v>0</v>
          </cell>
          <cell r="V421">
            <v>173</v>
          </cell>
          <cell r="W421">
            <v>173</v>
          </cell>
          <cell r="X421">
            <v>0</v>
          </cell>
          <cell r="Y421">
            <v>4.5142857142857142</v>
          </cell>
          <cell r="Z421" t="str">
            <v>Jefferson</v>
          </cell>
          <cell r="AA421" t="str">
            <v>Knowledge Points</v>
          </cell>
          <cell r="AB421" t="str">
            <v>High</v>
          </cell>
        </row>
        <row r="422">
          <cell r="A422" t="str">
            <v>JF-139</v>
          </cell>
          <cell r="F422">
            <v>0</v>
          </cell>
          <cell r="G422">
            <v>0</v>
          </cell>
          <cell r="H422">
            <v>0</v>
          </cell>
          <cell r="J422">
            <v>0</v>
          </cell>
          <cell r="K422">
            <v>0</v>
          </cell>
          <cell r="L422">
            <v>0</v>
          </cell>
          <cell r="M422">
            <v>1.5142857142857142</v>
          </cell>
          <cell r="N422">
            <v>53</v>
          </cell>
          <cell r="O422">
            <v>0</v>
          </cell>
          <cell r="P422">
            <v>1</v>
          </cell>
          <cell r="Q422">
            <v>53</v>
          </cell>
          <cell r="R422">
            <v>3</v>
          </cell>
          <cell r="S422">
            <v>120</v>
          </cell>
          <cell r="T422">
            <v>1.5142857142857142</v>
          </cell>
          <cell r="U422">
            <v>0</v>
          </cell>
          <cell r="V422">
            <v>173</v>
          </cell>
          <cell r="W422">
            <v>173</v>
          </cell>
          <cell r="X422">
            <v>0</v>
          </cell>
          <cell r="Y422">
            <v>4.5142857142857142</v>
          </cell>
          <cell r="Z422" t="str">
            <v>Jefferson</v>
          </cell>
          <cell r="AA422" t="str">
            <v>Knowledge Points</v>
          </cell>
          <cell r="AB422" t="str">
            <v>High</v>
          </cell>
        </row>
        <row r="423">
          <cell r="A423" t="str">
            <v>JF-140</v>
          </cell>
          <cell r="F423">
            <v>0</v>
          </cell>
          <cell r="G423">
            <v>0</v>
          </cell>
          <cell r="H423">
            <v>0</v>
          </cell>
          <cell r="J423">
            <v>0</v>
          </cell>
          <cell r="K423">
            <v>0</v>
          </cell>
          <cell r="L423">
            <v>0</v>
          </cell>
          <cell r="M423">
            <v>1.5142857142857142</v>
          </cell>
          <cell r="N423">
            <v>53</v>
          </cell>
          <cell r="O423">
            <v>0</v>
          </cell>
          <cell r="P423">
            <v>1</v>
          </cell>
          <cell r="Q423">
            <v>53</v>
          </cell>
          <cell r="R423">
            <v>3</v>
          </cell>
          <cell r="S423">
            <v>120</v>
          </cell>
          <cell r="T423">
            <v>1.5142857142857142</v>
          </cell>
          <cell r="U423">
            <v>0</v>
          </cell>
          <cell r="V423">
            <v>173</v>
          </cell>
          <cell r="W423">
            <v>173</v>
          </cell>
          <cell r="X423">
            <v>0</v>
          </cell>
          <cell r="Y423">
            <v>4.5142857142857142</v>
          </cell>
          <cell r="Z423" t="str">
            <v>Jefferson</v>
          </cell>
          <cell r="AA423" t="str">
            <v>Knowledge Points</v>
          </cell>
          <cell r="AB423" t="str">
            <v>High</v>
          </cell>
        </row>
        <row r="424">
          <cell r="A424" t="str">
            <v>JF-141</v>
          </cell>
          <cell r="F424">
            <v>0</v>
          </cell>
          <cell r="G424">
            <v>0</v>
          </cell>
          <cell r="H424">
            <v>0</v>
          </cell>
          <cell r="J424">
            <v>0</v>
          </cell>
          <cell r="K424">
            <v>0</v>
          </cell>
          <cell r="L424">
            <v>0</v>
          </cell>
          <cell r="M424">
            <v>1.5142857142857142</v>
          </cell>
          <cell r="N424">
            <v>53</v>
          </cell>
          <cell r="O424">
            <v>0</v>
          </cell>
          <cell r="P424">
            <v>1</v>
          </cell>
          <cell r="Q424">
            <v>53</v>
          </cell>
          <cell r="R424">
            <v>4.5</v>
          </cell>
          <cell r="S424">
            <v>180</v>
          </cell>
          <cell r="T424">
            <v>1.5142857142857142</v>
          </cell>
          <cell r="U424">
            <v>0</v>
          </cell>
          <cell r="V424">
            <v>233</v>
          </cell>
          <cell r="W424">
            <v>233</v>
          </cell>
          <cell r="X424">
            <v>0</v>
          </cell>
          <cell r="Y424">
            <v>6.0142857142857142</v>
          </cell>
          <cell r="Z424" t="str">
            <v>Jefferson</v>
          </cell>
          <cell r="AA424" t="str">
            <v>Knowledge Points</v>
          </cell>
          <cell r="AB424" t="str">
            <v>High</v>
          </cell>
        </row>
        <row r="425">
          <cell r="A425" t="str">
            <v>JF-142</v>
          </cell>
          <cell r="F425">
            <v>0</v>
          </cell>
          <cell r="G425">
            <v>0</v>
          </cell>
          <cell r="H425">
            <v>0</v>
          </cell>
          <cell r="J425">
            <v>0</v>
          </cell>
          <cell r="K425">
            <v>0</v>
          </cell>
          <cell r="L425">
            <v>0</v>
          </cell>
          <cell r="M425">
            <v>1.5142857142857142</v>
          </cell>
          <cell r="N425">
            <v>53</v>
          </cell>
          <cell r="O425">
            <v>0</v>
          </cell>
          <cell r="P425">
            <v>1</v>
          </cell>
          <cell r="Q425">
            <v>53</v>
          </cell>
          <cell r="R425">
            <v>6</v>
          </cell>
          <cell r="S425">
            <v>240</v>
          </cell>
          <cell r="T425">
            <v>1.5142857142857142</v>
          </cell>
          <cell r="U425">
            <v>0</v>
          </cell>
          <cell r="V425">
            <v>293</v>
          </cell>
          <cell r="W425">
            <v>293</v>
          </cell>
          <cell r="X425">
            <v>0</v>
          </cell>
          <cell r="Y425">
            <v>7.5142857142857142</v>
          </cell>
          <cell r="Z425" t="str">
            <v>Jefferson</v>
          </cell>
          <cell r="AA425" t="str">
            <v>Knowledge Points</v>
          </cell>
          <cell r="AB425" t="str">
            <v>High</v>
          </cell>
        </row>
        <row r="426">
          <cell r="A426" t="str">
            <v>JF-143</v>
          </cell>
          <cell r="F426">
            <v>0</v>
          </cell>
          <cell r="G426">
            <v>0</v>
          </cell>
          <cell r="H426">
            <v>0</v>
          </cell>
          <cell r="J426">
            <v>0</v>
          </cell>
          <cell r="K426">
            <v>0</v>
          </cell>
          <cell r="L426">
            <v>0</v>
          </cell>
          <cell r="M426">
            <v>1.5142857142857142</v>
          </cell>
          <cell r="N426">
            <v>53</v>
          </cell>
          <cell r="O426">
            <v>0</v>
          </cell>
          <cell r="P426">
            <v>1</v>
          </cell>
          <cell r="Q426">
            <v>53</v>
          </cell>
          <cell r="R426">
            <v>4.5</v>
          </cell>
          <cell r="S426">
            <v>180</v>
          </cell>
          <cell r="T426">
            <v>1.5142857142857142</v>
          </cell>
          <cell r="U426">
            <v>0</v>
          </cell>
          <cell r="V426">
            <v>233</v>
          </cell>
          <cell r="W426">
            <v>233</v>
          </cell>
          <cell r="X426">
            <v>0</v>
          </cell>
          <cell r="Y426">
            <v>6.0142857142857142</v>
          </cell>
          <cell r="Z426" t="str">
            <v>Jefferson</v>
          </cell>
          <cell r="AA426" t="str">
            <v>Knowledge Points</v>
          </cell>
          <cell r="AB426" t="str">
            <v>High</v>
          </cell>
        </row>
        <row r="427">
          <cell r="A427" t="str">
            <v>JF-144</v>
          </cell>
          <cell r="F427">
            <v>0</v>
          </cell>
          <cell r="G427">
            <v>0</v>
          </cell>
          <cell r="H427">
            <v>0</v>
          </cell>
          <cell r="J427">
            <v>0</v>
          </cell>
          <cell r="K427">
            <v>0</v>
          </cell>
          <cell r="L427">
            <v>0</v>
          </cell>
          <cell r="M427">
            <v>1.5142857142857142</v>
          </cell>
          <cell r="N427">
            <v>53</v>
          </cell>
          <cell r="O427">
            <v>0</v>
          </cell>
          <cell r="P427">
            <v>1</v>
          </cell>
          <cell r="Q427">
            <v>53</v>
          </cell>
          <cell r="R427">
            <v>4.5</v>
          </cell>
          <cell r="S427">
            <v>180</v>
          </cell>
          <cell r="T427">
            <v>1.5142857142857142</v>
          </cell>
          <cell r="U427">
            <v>0</v>
          </cell>
          <cell r="V427">
            <v>233</v>
          </cell>
          <cell r="W427">
            <v>233</v>
          </cell>
          <cell r="X427">
            <v>0</v>
          </cell>
          <cell r="Y427">
            <v>6.0142857142857142</v>
          </cell>
          <cell r="Z427" t="str">
            <v>Jefferson</v>
          </cell>
          <cell r="AA427" t="str">
            <v>Knowledge Points</v>
          </cell>
          <cell r="AB427" t="str">
            <v>High</v>
          </cell>
        </row>
        <row r="428">
          <cell r="A428" t="str">
            <v>JF-145</v>
          </cell>
          <cell r="F428">
            <v>0</v>
          </cell>
          <cell r="G428">
            <v>0</v>
          </cell>
          <cell r="H428">
            <v>0</v>
          </cell>
          <cell r="J428">
            <v>0</v>
          </cell>
          <cell r="K428">
            <v>0</v>
          </cell>
          <cell r="L428">
            <v>0</v>
          </cell>
          <cell r="M428">
            <v>1.5142857142857142</v>
          </cell>
          <cell r="N428">
            <v>53</v>
          </cell>
          <cell r="O428">
            <v>0</v>
          </cell>
          <cell r="P428">
            <v>1</v>
          </cell>
          <cell r="Q428">
            <v>53</v>
          </cell>
          <cell r="R428">
            <v>3</v>
          </cell>
          <cell r="S428">
            <v>120</v>
          </cell>
          <cell r="T428">
            <v>1.5142857142857142</v>
          </cell>
          <cell r="U428">
            <v>0</v>
          </cell>
          <cell r="V428">
            <v>173</v>
          </cell>
          <cell r="W428">
            <v>173</v>
          </cell>
          <cell r="X428">
            <v>0</v>
          </cell>
          <cell r="Y428">
            <v>4.5142857142857142</v>
          </cell>
          <cell r="Z428" t="str">
            <v>Jefferson</v>
          </cell>
          <cell r="AA428" t="str">
            <v>Knowledge Points</v>
          </cell>
          <cell r="AB428" t="str">
            <v>High</v>
          </cell>
        </row>
        <row r="429">
          <cell r="A429" t="str">
            <v>JF-146</v>
          </cell>
          <cell r="F429">
            <v>0</v>
          </cell>
          <cell r="G429">
            <v>0</v>
          </cell>
          <cell r="H429">
            <v>0</v>
          </cell>
          <cell r="J429">
            <v>0</v>
          </cell>
          <cell r="K429">
            <v>0</v>
          </cell>
          <cell r="L429">
            <v>0</v>
          </cell>
          <cell r="M429">
            <v>0</v>
          </cell>
          <cell r="O429">
            <v>0</v>
          </cell>
          <cell r="P429">
            <v>0</v>
          </cell>
          <cell r="Q429">
            <v>0</v>
          </cell>
          <cell r="R429">
            <v>3</v>
          </cell>
          <cell r="S429">
            <v>120</v>
          </cell>
          <cell r="T429">
            <v>0</v>
          </cell>
          <cell r="U429">
            <v>1</v>
          </cell>
          <cell r="V429">
            <v>120</v>
          </cell>
          <cell r="W429">
            <v>120</v>
          </cell>
          <cell r="X429">
            <v>0</v>
          </cell>
          <cell r="Y429">
            <v>3</v>
          </cell>
          <cell r="Z429" t="str">
            <v>Jefferson</v>
          </cell>
          <cell r="AA429" t="str">
            <v>Knowledge Points</v>
          </cell>
          <cell r="AB429" t="str">
            <v>High</v>
          </cell>
        </row>
        <row r="430">
          <cell r="A430" t="str">
            <v>LN-101</v>
          </cell>
          <cell r="C430">
            <v>9</v>
          </cell>
          <cell r="D430">
            <v>360</v>
          </cell>
          <cell r="F430">
            <v>1</v>
          </cell>
          <cell r="G430">
            <v>360</v>
          </cell>
          <cell r="H430">
            <v>10</v>
          </cell>
          <cell r="I430">
            <v>400</v>
          </cell>
          <cell r="J430">
            <v>9</v>
          </cell>
          <cell r="K430">
            <v>0</v>
          </cell>
          <cell r="L430">
            <v>760</v>
          </cell>
          <cell r="M430">
            <v>6</v>
          </cell>
          <cell r="N430">
            <v>210</v>
          </cell>
          <cell r="O430">
            <v>19</v>
          </cell>
          <cell r="P430">
            <v>0</v>
          </cell>
          <cell r="Q430">
            <v>970</v>
          </cell>
          <cell r="R430">
            <v>10.5</v>
          </cell>
          <cell r="S430">
            <v>420</v>
          </cell>
          <cell r="T430">
            <v>25</v>
          </cell>
          <cell r="U430">
            <v>0</v>
          </cell>
          <cell r="V430">
            <v>1390</v>
          </cell>
          <cell r="W430">
            <v>1390</v>
          </cell>
          <cell r="X430">
            <v>0</v>
          </cell>
          <cell r="Y430">
            <v>35.5</v>
          </cell>
          <cell r="Z430" t="str">
            <v>Lane</v>
          </cell>
          <cell r="AA430" t="str">
            <v>Knowledge Points</v>
          </cell>
          <cell r="AB430" t="str">
            <v>Middle</v>
          </cell>
        </row>
        <row r="431">
          <cell r="A431" t="str">
            <v>LN-102</v>
          </cell>
          <cell r="C431">
            <v>3</v>
          </cell>
          <cell r="D431">
            <v>120</v>
          </cell>
          <cell r="F431">
            <v>1</v>
          </cell>
          <cell r="G431">
            <v>120</v>
          </cell>
          <cell r="H431">
            <v>1</v>
          </cell>
          <cell r="I431">
            <v>40</v>
          </cell>
          <cell r="J431">
            <v>3</v>
          </cell>
          <cell r="K431">
            <v>0</v>
          </cell>
          <cell r="L431">
            <v>160</v>
          </cell>
          <cell r="M431">
            <v>1</v>
          </cell>
          <cell r="N431">
            <v>35</v>
          </cell>
          <cell r="O431">
            <v>4</v>
          </cell>
          <cell r="P431">
            <v>0</v>
          </cell>
          <cell r="Q431">
            <v>195</v>
          </cell>
          <cell r="R431">
            <v>6.125</v>
          </cell>
          <cell r="S431">
            <v>245</v>
          </cell>
          <cell r="T431">
            <v>5</v>
          </cell>
          <cell r="U431">
            <v>0</v>
          </cell>
          <cell r="V431">
            <v>440</v>
          </cell>
          <cell r="W431">
            <v>440</v>
          </cell>
          <cell r="X431">
            <v>0</v>
          </cell>
          <cell r="Y431">
            <v>11.125</v>
          </cell>
          <cell r="Z431" t="str">
            <v>Lane</v>
          </cell>
          <cell r="AA431" t="str">
            <v>Knowledge Points</v>
          </cell>
          <cell r="AB431" t="str">
            <v>Middle</v>
          </cell>
        </row>
        <row r="432">
          <cell r="A432" t="str">
            <v>LN-103</v>
          </cell>
          <cell r="C432">
            <v>7</v>
          </cell>
          <cell r="D432">
            <v>280</v>
          </cell>
          <cell r="F432">
            <v>1</v>
          </cell>
          <cell r="G432">
            <v>280</v>
          </cell>
          <cell r="H432">
            <v>1</v>
          </cell>
          <cell r="I432">
            <v>40</v>
          </cell>
          <cell r="J432">
            <v>7</v>
          </cell>
          <cell r="K432">
            <v>0</v>
          </cell>
          <cell r="L432">
            <v>320</v>
          </cell>
          <cell r="M432">
            <v>0</v>
          </cell>
          <cell r="N432">
            <v>0</v>
          </cell>
          <cell r="O432">
            <v>8</v>
          </cell>
          <cell r="P432">
            <v>0</v>
          </cell>
          <cell r="Q432">
            <v>320</v>
          </cell>
          <cell r="R432">
            <v>0</v>
          </cell>
          <cell r="S432">
            <v>0</v>
          </cell>
          <cell r="T432">
            <v>8</v>
          </cell>
          <cell r="U432">
            <v>0</v>
          </cell>
          <cell r="V432">
            <v>320</v>
          </cell>
          <cell r="W432">
            <v>320</v>
          </cell>
          <cell r="X432">
            <v>0</v>
          </cell>
          <cell r="Y432">
            <v>8</v>
          </cell>
          <cell r="Z432" t="str">
            <v>Lane</v>
          </cell>
          <cell r="AA432" t="str">
            <v>Knowledge Points</v>
          </cell>
          <cell r="AB432" t="str">
            <v>Middle</v>
          </cell>
        </row>
        <row r="433">
          <cell r="A433" t="str">
            <v>LN-103a</v>
          </cell>
          <cell r="C433">
            <v>0</v>
          </cell>
          <cell r="D433">
            <v>0</v>
          </cell>
          <cell r="F433">
            <v>0</v>
          </cell>
          <cell r="G433">
            <v>0</v>
          </cell>
          <cell r="H433">
            <v>0</v>
          </cell>
          <cell r="I433">
            <v>0</v>
          </cell>
          <cell r="J433">
            <v>0</v>
          </cell>
          <cell r="K433">
            <v>0</v>
          </cell>
          <cell r="L433">
            <v>0</v>
          </cell>
          <cell r="M433">
            <v>7</v>
          </cell>
          <cell r="N433">
            <v>245</v>
          </cell>
          <cell r="O433">
            <v>0</v>
          </cell>
          <cell r="P433">
            <v>1</v>
          </cell>
          <cell r="Q433">
            <v>245</v>
          </cell>
          <cell r="R433">
            <v>7</v>
          </cell>
          <cell r="S433">
            <v>280</v>
          </cell>
          <cell r="T433">
            <v>7</v>
          </cell>
          <cell r="U433">
            <v>0</v>
          </cell>
          <cell r="V433">
            <v>525</v>
          </cell>
          <cell r="W433">
            <v>525</v>
          </cell>
          <cell r="X433">
            <v>0</v>
          </cell>
          <cell r="Y433">
            <v>14</v>
          </cell>
          <cell r="Z433" t="str">
            <v>Lane</v>
          </cell>
          <cell r="AA433" t="str">
            <v>Knowledge Points</v>
          </cell>
          <cell r="AB433" t="str">
            <v>Middle</v>
          </cell>
        </row>
        <row r="434">
          <cell r="A434" t="str">
            <v>LN-104</v>
          </cell>
          <cell r="C434">
            <v>1</v>
          </cell>
          <cell r="D434">
            <v>40</v>
          </cell>
          <cell r="F434">
            <v>1</v>
          </cell>
          <cell r="G434">
            <v>40</v>
          </cell>
          <cell r="H434">
            <v>4</v>
          </cell>
          <cell r="I434">
            <v>160</v>
          </cell>
          <cell r="J434">
            <v>1</v>
          </cell>
          <cell r="K434">
            <v>0</v>
          </cell>
          <cell r="L434">
            <v>200</v>
          </cell>
          <cell r="M434">
            <v>3</v>
          </cell>
          <cell r="N434">
            <v>105</v>
          </cell>
          <cell r="O434">
            <v>5</v>
          </cell>
          <cell r="P434">
            <v>0</v>
          </cell>
          <cell r="Q434">
            <v>305</v>
          </cell>
          <cell r="R434">
            <v>2.625</v>
          </cell>
          <cell r="S434">
            <v>105</v>
          </cell>
          <cell r="T434">
            <v>8</v>
          </cell>
          <cell r="U434">
            <v>0</v>
          </cell>
          <cell r="V434">
            <v>410</v>
          </cell>
          <cell r="W434">
            <v>410</v>
          </cell>
          <cell r="X434">
            <v>0</v>
          </cell>
          <cell r="Y434">
            <v>10.625</v>
          </cell>
          <cell r="Z434" t="str">
            <v>Lane</v>
          </cell>
          <cell r="AA434" t="str">
            <v>Knowledge Points</v>
          </cell>
          <cell r="AB434" t="str">
            <v>Middle</v>
          </cell>
        </row>
        <row r="435">
          <cell r="A435" t="str">
            <v>LN-105</v>
          </cell>
          <cell r="C435">
            <v>2</v>
          </cell>
          <cell r="D435">
            <v>80</v>
          </cell>
          <cell r="F435">
            <v>1</v>
          </cell>
          <cell r="G435">
            <v>80</v>
          </cell>
          <cell r="H435">
            <v>2</v>
          </cell>
          <cell r="I435">
            <v>80</v>
          </cell>
          <cell r="J435">
            <v>2</v>
          </cell>
          <cell r="K435">
            <v>0</v>
          </cell>
          <cell r="L435">
            <v>160</v>
          </cell>
          <cell r="M435">
            <v>4</v>
          </cell>
          <cell r="N435">
            <v>140</v>
          </cell>
          <cell r="O435">
            <v>4</v>
          </cell>
          <cell r="P435">
            <v>0</v>
          </cell>
          <cell r="Q435">
            <v>300</v>
          </cell>
          <cell r="R435">
            <v>4.375</v>
          </cell>
          <cell r="S435">
            <v>175</v>
          </cell>
          <cell r="T435">
            <v>8</v>
          </cell>
          <cell r="U435">
            <v>0</v>
          </cell>
          <cell r="V435">
            <v>475</v>
          </cell>
          <cell r="W435">
            <v>475</v>
          </cell>
          <cell r="X435">
            <v>0</v>
          </cell>
          <cell r="Y435">
            <v>12.375</v>
          </cell>
          <cell r="Z435" t="str">
            <v>Lane</v>
          </cell>
          <cell r="AA435" t="str">
            <v>Knowledge Points</v>
          </cell>
          <cell r="AB435" t="str">
            <v>Middle</v>
          </cell>
        </row>
        <row r="436">
          <cell r="A436" t="str">
            <v>LN-106</v>
          </cell>
          <cell r="C436">
            <v>4</v>
          </cell>
          <cell r="D436">
            <v>160</v>
          </cell>
          <cell r="F436">
            <v>1</v>
          </cell>
          <cell r="G436">
            <v>160</v>
          </cell>
          <cell r="H436">
            <v>4</v>
          </cell>
          <cell r="I436">
            <v>160</v>
          </cell>
          <cell r="J436">
            <v>4</v>
          </cell>
          <cell r="K436">
            <v>0</v>
          </cell>
          <cell r="L436">
            <v>320</v>
          </cell>
          <cell r="M436">
            <v>3</v>
          </cell>
          <cell r="N436">
            <v>105</v>
          </cell>
          <cell r="O436">
            <v>8</v>
          </cell>
          <cell r="P436">
            <v>0</v>
          </cell>
          <cell r="Q436">
            <v>425</v>
          </cell>
          <cell r="R436">
            <v>0.875</v>
          </cell>
          <cell r="S436">
            <v>35</v>
          </cell>
          <cell r="T436">
            <v>11</v>
          </cell>
          <cell r="U436">
            <v>0</v>
          </cell>
          <cell r="V436">
            <v>460</v>
          </cell>
          <cell r="W436">
            <v>460</v>
          </cell>
          <cell r="X436">
            <v>0</v>
          </cell>
          <cell r="Y436">
            <v>11.875</v>
          </cell>
          <cell r="Z436" t="str">
            <v>Lane</v>
          </cell>
          <cell r="AA436" t="str">
            <v>Knowledge Points</v>
          </cell>
          <cell r="AB436" t="str">
            <v>Middle</v>
          </cell>
        </row>
        <row r="437">
          <cell r="A437" t="str">
            <v>LN-107</v>
          </cell>
          <cell r="C437">
            <v>3</v>
          </cell>
          <cell r="D437">
            <v>120</v>
          </cell>
          <cell r="F437">
            <v>1</v>
          </cell>
          <cell r="G437">
            <v>120</v>
          </cell>
          <cell r="H437">
            <v>0</v>
          </cell>
          <cell r="I437">
            <v>0</v>
          </cell>
          <cell r="J437">
            <v>3</v>
          </cell>
          <cell r="K437">
            <v>0</v>
          </cell>
          <cell r="L437">
            <v>120</v>
          </cell>
          <cell r="M437">
            <v>0</v>
          </cell>
          <cell r="N437">
            <v>0</v>
          </cell>
          <cell r="O437">
            <v>3</v>
          </cell>
          <cell r="P437">
            <v>0</v>
          </cell>
          <cell r="Q437">
            <v>120</v>
          </cell>
          <cell r="R437">
            <v>0</v>
          </cell>
          <cell r="S437">
            <v>0</v>
          </cell>
          <cell r="T437">
            <v>3</v>
          </cell>
          <cell r="U437">
            <v>0</v>
          </cell>
          <cell r="V437">
            <v>120</v>
          </cell>
          <cell r="W437">
            <v>120</v>
          </cell>
          <cell r="X437">
            <v>0</v>
          </cell>
          <cell r="Y437">
            <v>3</v>
          </cell>
          <cell r="Z437" t="str">
            <v>Lane</v>
          </cell>
          <cell r="AA437" t="str">
            <v>Knowledge Points</v>
          </cell>
          <cell r="AB437" t="str">
            <v>Middle</v>
          </cell>
        </row>
        <row r="438">
          <cell r="A438" t="str">
            <v>LN-107a</v>
          </cell>
          <cell r="C438">
            <v>0</v>
          </cell>
          <cell r="D438">
            <v>0</v>
          </cell>
          <cell r="F438">
            <v>0</v>
          </cell>
          <cell r="G438">
            <v>0</v>
          </cell>
          <cell r="H438">
            <v>6</v>
          </cell>
          <cell r="I438">
            <v>240</v>
          </cell>
          <cell r="J438">
            <v>0</v>
          </cell>
          <cell r="K438">
            <v>1</v>
          </cell>
          <cell r="L438">
            <v>240</v>
          </cell>
          <cell r="M438">
            <v>2</v>
          </cell>
          <cell r="N438">
            <v>70</v>
          </cell>
          <cell r="O438">
            <v>6</v>
          </cell>
          <cell r="P438">
            <v>0</v>
          </cell>
          <cell r="Q438">
            <v>310</v>
          </cell>
          <cell r="R438">
            <v>5.25</v>
          </cell>
          <cell r="S438">
            <v>210</v>
          </cell>
          <cell r="T438">
            <v>8</v>
          </cell>
          <cell r="U438">
            <v>0</v>
          </cell>
          <cell r="V438">
            <v>520</v>
          </cell>
          <cell r="W438">
            <v>520</v>
          </cell>
          <cell r="X438">
            <v>0</v>
          </cell>
          <cell r="Y438">
            <v>13.25</v>
          </cell>
          <cell r="Z438" t="str">
            <v>Lane</v>
          </cell>
          <cell r="AA438" t="str">
            <v>Knowledge Points</v>
          </cell>
          <cell r="AB438" t="str">
            <v>Middle</v>
          </cell>
        </row>
        <row r="439">
          <cell r="A439" t="str">
            <v>LN-108</v>
          </cell>
          <cell r="C439">
            <v>2</v>
          </cell>
          <cell r="D439">
            <v>80</v>
          </cell>
          <cell r="F439">
            <v>1</v>
          </cell>
          <cell r="G439">
            <v>80</v>
          </cell>
          <cell r="H439">
            <v>2</v>
          </cell>
          <cell r="I439">
            <v>80</v>
          </cell>
          <cell r="J439">
            <v>2</v>
          </cell>
          <cell r="K439">
            <v>0</v>
          </cell>
          <cell r="L439">
            <v>160</v>
          </cell>
          <cell r="M439">
            <v>0</v>
          </cell>
          <cell r="N439">
            <v>0</v>
          </cell>
          <cell r="O439">
            <v>4</v>
          </cell>
          <cell r="P439">
            <v>0</v>
          </cell>
          <cell r="Q439">
            <v>160</v>
          </cell>
          <cell r="R439">
            <v>0</v>
          </cell>
          <cell r="S439">
            <v>0</v>
          </cell>
          <cell r="T439">
            <v>4</v>
          </cell>
          <cell r="U439">
            <v>0</v>
          </cell>
          <cell r="V439">
            <v>160</v>
          </cell>
          <cell r="W439">
            <v>160</v>
          </cell>
          <cell r="X439">
            <v>0</v>
          </cell>
          <cell r="Y439">
            <v>4</v>
          </cell>
          <cell r="Z439" t="str">
            <v>Lane</v>
          </cell>
          <cell r="AA439" t="str">
            <v>Knowledge Points</v>
          </cell>
          <cell r="AB439" t="str">
            <v>Middle</v>
          </cell>
        </row>
        <row r="440">
          <cell r="A440" t="str">
            <v>LN-108a</v>
          </cell>
          <cell r="C440">
            <v>0</v>
          </cell>
          <cell r="D440">
            <v>0</v>
          </cell>
          <cell r="F440">
            <v>0</v>
          </cell>
          <cell r="G440">
            <v>0</v>
          </cell>
          <cell r="H440">
            <v>0</v>
          </cell>
          <cell r="I440">
            <v>0</v>
          </cell>
          <cell r="J440">
            <v>0</v>
          </cell>
          <cell r="K440">
            <v>0</v>
          </cell>
          <cell r="L440">
            <v>0</v>
          </cell>
          <cell r="M440">
            <v>6</v>
          </cell>
          <cell r="N440">
            <v>210</v>
          </cell>
          <cell r="O440">
            <v>0</v>
          </cell>
          <cell r="P440">
            <v>1</v>
          </cell>
          <cell r="Q440">
            <v>210</v>
          </cell>
          <cell r="R440">
            <v>7</v>
          </cell>
          <cell r="S440">
            <v>280</v>
          </cell>
          <cell r="T440">
            <v>6</v>
          </cell>
          <cell r="U440">
            <v>0</v>
          </cell>
          <cell r="V440">
            <v>490</v>
          </cell>
          <cell r="W440">
            <v>490</v>
          </cell>
          <cell r="X440">
            <v>0</v>
          </cell>
          <cell r="Y440">
            <v>13</v>
          </cell>
          <cell r="Z440" t="str">
            <v>Lane</v>
          </cell>
          <cell r="AA440" t="str">
            <v>Knowledge Points</v>
          </cell>
          <cell r="AB440" t="str">
            <v>Middle</v>
          </cell>
        </row>
        <row r="441">
          <cell r="A441" t="str">
            <v>LN-109</v>
          </cell>
          <cell r="C441">
            <v>2</v>
          </cell>
          <cell r="D441">
            <v>80</v>
          </cell>
          <cell r="F441">
            <v>1</v>
          </cell>
          <cell r="G441">
            <v>80</v>
          </cell>
          <cell r="H441">
            <v>8</v>
          </cell>
          <cell r="I441">
            <v>320</v>
          </cell>
          <cell r="J441">
            <v>2</v>
          </cell>
          <cell r="K441">
            <v>0</v>
          </cell>
          <cell r="L441">
            <v>400</v>
          </cell>
          <cell r="M441">
            <v>1</v>
          </cell>
          <cell r="N441">
            <v>35</v>
          </cell>
          <cell r="O441">
            <v>10</v>
          </cell>
          <cell r="P441">
            <v>0</v>
          </cell>
          <cell r="Q441">
            <v>435</v>
          </cell>
          <cell r="R441">
            <v>0</v>
          </cell>
          <cell r="S441">
            <v>0</v>
          </cell>
          <cell r="T441">
            <v>11</v>
          </cell>
          <cell r="U441">
            <v>0</v>
          </cell>
          <cell r="V441">
            <v>435</v>
          </cell>
          <cell r="W441">
            <v>435</v>
          </cell>
          <cell r="X441">
            <v>0</v>
          </cell>
          <cell r="Y441">
            <v>11</v>
          </cell>
          <cell r="Z441" t="str">
            <v>Lane</v>
          </cell>
          <cell r="AA441" t="str">
            <v>Knowledge Points</v>
          </cell>
          <cell r="AB441" t="str">
            <v>Middle</v>
          </cell>
        </row>
        <row r="442">
          <cell r="A442" t="str">
            <v>LN-109a</v>
          </cell>
          <cell r="C442">
            <v>0</v>
          </cell>
          <cell r="D442">
            <v>0</v>
          </cell>
          <cell r="F442">
            <v>0</v>
          </cell>
          <cell r="G442">
            <v>0</v>
          </cell>
          <cell r="H442">
            <v>0</v>
          </cell>
          <cell r="I442">
            <v>0</v>
          </cell>
          <cell r="J442">
            <v>0</v>
          </cell>
          <cell r="K442">
            <v>0</v>
          </cell>
          <cell r="L442">
            <v>0</v>
          </cell>
          <cell r="M442">
            <v>0</v>
          </cell>
          <cell r="N442">
            <v>0</v>
          </cell>
          <cell r="O442">
            <v>0</v>
          </cell>
          <cell r="P442">
            <v>0</v>
          </cell>
          <cell r="Q442">
            <v>0</v>
          </cell>
          <cell r="R442">
            <v>5.25</v>
          </cell>
          <cell r="S442">
            <v>210</v>
          </cell>
          <cell r="T442">
            <v>0</v>
          </cell>
          <cell r="U442">
            <v>1</v>
          </cell>
          <cell r="V442">
            <v>210</v>
          </cell>
          <cell r="W442">
            <v>210</v>
          </cell>
          <cell r="X442">
            <v>0</v>
          </cell>
          <cell r="Y442">
            <v>5.25</v>
          </cell>
          <cell r="Z442" t="str">
            <v>Lane</v>
          </cell>
          <cell r="AA442" t="str">
            <v>Knowledge Points</v>
          </cell>
          <cell r="AB442" t="str">
            <v>Middle</v>
          </cell>
        </row>
        <row r="443">
          <cell r="A443" t="str">
            <v>LN-110</v>
          </cell>
          <cell r="C443">
            <v>5</v>
          </cell>
          <cell r="D443">
            <v>200</v>
          </cell>
          <cell r="F443">
            <v>1</v>
          </cell>
          <cell r="G443">
            <v>200</v>
          </cell>
          <cell r="H443">
            <v>10</v>
          </cell>
          <cell r="I443">
            <v>400</v>
          </cell>
          <cell r="J443">
            <v>5</v>
          </cell>
          <cell r="K443">
            <v>0</v>
          </cell>
          <cell r="L443">
            <v>600</v>
          </cell>
          <cell r="M443">
            <v>3</v>
          </cell>
          <cell r="N443">
            <v>105</v>
          </cell>
          <cell r="O443">
            <v>15</v>
          </cell>
          <cell r="P443">
            <v>0</v>
          </cell>
          <cell r="Q443">
            <v>705</v>
          </cell>
          <cell r="R443">
            <v>0</v>
          </cell>
          <cell r="S443">
            <v>0</v>
          </cell>
          <cell r="T443">
            <v>18</v>
          </cell>
          <cell r="U443">
            <v>0</v>
          </cell>
          <cell r="V443">
            <v>705</v>
          </cell>
          <cell r="W443">
            <v>705</v>
          </cell>
          <cell r="X443">
            <v>0</v>
          </cell>
          <cell r="Y443">
            <v>18</v>
          </cell>
          <cell r="Z443" t="str">
            <v>Lane</v>
          </cell>
          <cell r="AA443" t="str">
            <v>Knowledge Points</v>
          </cell>
          <cell r="AB443" t="str">
            <v>Middle</v>
          </cell>
        </row>
        <row r="444">
          <cell r="A444" t="str">
            <v>LN-110a</v>
          </cell>
          <cell r="C444">
            <v>0</v>
          </cell>
          <cell r="D444">
            <v>0</v>
          </cell>
          <cell r="F444">
            <v>0</v>
          </cell>
          <cell r="G444">
            <v>0</v>
          </cell>
          <cell r="H444">
            <v>0</v>
          </cell>
          <cell r="I444">
            <v>0</v>
          </cell>
          <cell r="J444">
            <v>0</v>
          </cell>
          <cell r="K444">
            <v>0</v>
          </cell>
          <cell r="L444">
            <v>0</v>
          </cell>
          <cell r="M444">
            <v>0</v>
          </cell>
          <cell r="N444">
            <v>0</v>
          </cell>
          <cell r="O444">
            <v>0</v>
          </cell>
          <cell r="P444">
            <v>0</v>
          </cell>
          <cell r="Q444">
            <v>0</v>
          </cell>
          <cell r="R444">
            <v>0.875</v>
          </cell>
          <cell r="S444">
            <v>35</v>
          </cell>
          <cell r="T444">
            <v>0</v>
          </cell>
          <cell r="U444">
            <v>1</v>
          </cell>
          <cell r="V444">
            <v>35</v>
          </cell>
          <cell r="W444">
            <v>35</v>
          </cell>
          <cell r="X444">
            <v>0</v>
          </cell>
          <cell r="Y444">
            <v>0.875</v>
          </cell>
          <cell r="Z444" t="str">
            <v>Lane</v>
          </cell>
          <cell r="AA444" t="str">
            <v>Knowledge Points</v>
          </cell>
          <cell r="AB444" t="str">
            <v>Middle</v>
          </cell>
        </row>
        <row r="445">
          <cell r="A445" t="str">
            <v>LN-111</v>
          </cell>
          <cell r="C445">
            <v>4</v>
          </cell>
          <cell r="D445">
            <v>160</v>
          </cell>
          <cell r="F445">
            <v>1</v>
          </cell>
          <cell r="G445">
            <v>160</v>
          </cell>
          <cell r="H445">
            <v>5</v>
          </cell>
          <cell r="I445">
            <v>200</v>
          </cell>
          <cell r="J445">
            <v>4</v>
          </cell>
          <cell r="K445">
            <v>0</v>
          </cell>
          <cell r="L445">
            <v>360</v>
          </cell>
          <cell r="M445">
            <v>2</v>
          </cell>
          <cell r="N445">
            <v>70</v>
          </cell>
          <cell r="O445">
            <v>9</v>
          </cell>
          <cell r="P445">
            <v>0</v>
          </cell>
          <cell r="Q445">
            <v>430</v>
          </cell>
          <cell r="R445">
            <v>4.375</v>
          </cell>
          <cell r="S445">
            <v>175</v>
          </cell>
          <cell r="T445">
            <v>11</v>
          </cell>
          <cell r="U445">
            <v>0</v>
          </cell>
          <cell r="V445">
            <v>605</v>
          </cell>
          <cell r="W445">
            <v>605</v>
          </cell>
          <cell r="X445">
            <v>0</v>
          </cell>
          <cell r="Y445">
            <v>15.375</v>
          </cell>
          <cell r="Z445" t="str">
            <v>Lane</v>
          </cell>
          <cell r="AA445" t="str">
            <v>Knowledge Points</v>
          </cell>
          <cell r="AB445" t="str">
            <v>Middle</v>
          </cell>
        </row>
        <row r="446">
          <cell r="A446" t="str">
            <v>LN-112</v>
          </cell>
          <cell r="C446">
            <v>2</v>
          </cell>
          <cell r="D446">
            <v>80</v>
          </cell>
          <cell r="F446">
            <v>1</v>
          </cell>
          <cell r="G446">
            <v>80</v>
          </cell>
          <cell r="H446">
            <v>0</v>
          </cell>
          <cell r="I446">
            <v>0</v>
          </cell>
          <cell r="J446">
            <v>2</v>
          </cell>
          <cell r="K446">
            <v>0</v>
          </cell>
          <cell r="L446">
            <v>80</v>
          </cell>
          <cell r="M446">
            <v>0</v>
          </cell>
          <cell r="N446">
            <v>0</v>
          </cell>
          <cell r="O446">
            <v>2</v>
          </cell>
          <cell r="P446">
            <v>0</v>
          </cell>
          <cell r="Q446">
            <v>80</v>
          </cell>
          <cell r="R446">
            <v>0</v>
          </cell>
          <cell r="S446">
            <v>0</v>
          </cell>
          <cell r="T446">
            <v>2</v>
          </cell>
          <cell r="U446">
            <v>0</v>
          </cell>
          <cell r="V446">
            <v>80</v>
          </cell>
          <cell r="W446">
            <v>80</v>
          </cell>
          <cell r="X446">
            <v>0</v>
          </cell>
          <cell r="Y446">
            <v>2</v>
          </cell>
          <cell r="Z446" t="str">
            <v>Lane</v>
          </cell>
          <cell r="AA446" t="str">
            <v>Knowledge Points</v>
          </cell>
          <cell r="AB446" t="str">
            <v>Middle</v>
          </cell>
        </row>
        <row r="447">
          <cell r="A447" t="str">
            <v>LN-112a</v>
          </cell>
          <cell r="C447">
            <v>0</v>
          </cell>
          <cell r="D447">
            <v>0</v>
          </cell>
          <cell r="F447">
            <v>0</v>
          </cell>
          <cell r="G447">
            <v>0</v>
          </cell>
          <cell r="H447">
            <v>1</v>
          </cell>
          <cell r="I447">
            <v>40</v>
          </cell>
          <cell r="J447">
            <v>0</v>
          </cell>
          <cell r="K447">
            <v>1</v>
          </cell>
          <cell r="L447">
            <v>40</v>
          </cell>
          <cell r="M447">
            <v>4</v>
          </cell>
          <cell r="N447">
            <v>140</v>
          </cell>
          <cell r="O447">
            <v>1</v>
          </cell>
          <cell r="P447">
            <v>0</v>
          </cell>
          <cell r="Q447">
            <v>180</v>
          </cell>
          <cell r="R447">
            <v>6.125</v>
          </cell>
          <cell r="S447">
            <v>245</v>
          </cell>
          <cell r="T447">
            <v>5</v>
          </cell>
          <cell r="U447">
            <v>0</v>
          </cell>
          <cell r="V447">
            <v>425</v>
          </cell>
          <cell r="W447">
            <v>425</v>
          </cell>
          <cell r="X447">
            <v>0</v>
          </cell>
          <cell r="Y447">
            <v>11.125</v>
          </cell>
          <cell r="Z447" t="str">
            <v>Lane</v>
          </cell>
          <cell r="AA447" t="str">
            <v>Knowledge Points</v>
          </cell>
          <cell r="AB447" t="str">
            <v>Middle</v>
          </cell>
        </row>
        <row r="448">
          <cell r="A448" t="str">
            <v>LN-113</v>
          </cell>
          <cell r="C448">
            <v>5</v>
          </cell>
          <cell r="D448">
            <v>200</v>
          </cell>
          <cell r="F448">
            <v>1</v>
          </cell>
          <cell r="G448">
            <v>200</v>
          </cell>
          <cell r="H448">
            <v>3</v>
          </cell>
          <cell r="I448">
            <v>120</v>
          </cell>
          <cell r="J448">
            <v>5</v>
          </cell>
          <cell r="K448">
            <v>0</v>
          </cell>
          <cell r="L448">
            <v>320</v>
          </cell>
          <cell r="M448">
            <v>4</v>
          </cell>
          <cell r="N448">
            <v>140</v>
          </cell>
          <cell r="O448">
            <v>8</v>
          </cell>
          <cell r="P448">
            <v>0</v>
          </cell>
          <cell r="Q448">
            <v>460</v>
          </cell>
          <cell r="R448">
            <v>0</v>
          </cell>
          <cell r="S448">
            <v>0</v>
          </cell>
          <cell r="T448">
            <v>12</v>
          </cell>
          <cell r="U448">
            <v>0</v>
          </cell>
          <cell r="V448">
            <v>460</v>
          </cell>
          <cell r="W448">
            <v>460</v>
          </cell>
          <cell r="X448">
            <v>0</v>
          </cell>
          <cell r="Y448">
            <v>12</v>
          </cell>
          <cell r="Z448" t="str">
            <v>Lane</v>
          </cell>
          <cell r="AA448" t="str">
            <v>Knowledge Points</v>
          </cell>
          <cell r="AB448" t="str">
            <v>Middle</v>
          </cell>
        </row>
        <row r="449">
          <cell r="A449" t="str">
            <v>LN-113a</v>
          </cell>
          <cell r="C449">
            <v>0</v>
          </cell>
          <cell r="D449">
            <v>0</v>
          </cell>
          <cell r="F449">
            <v>0</v>
          </cell>
          <cell r="G449">
            <v>0</v>
          </cell>
          <cell r="H449">
            <v>0</v>
          </cell>
          <cell r="I449">
            <v>0</v>
          </cell>
          <cell r="J449">
            <v>0</v>
          </cell>
          <cell r="K449">
            <v>0</v>
          </cell>
          <cell r="L449">
            <v>0</v>
          </cell>
          <cell r="M449">
            <v>0</v>
          </cell>
          <cell r="N449">
            <v>0</v>
          </cell>
          <cell r="O449">
            <v>0</v>
          </cell>
          <cell r="P449">
            <v>0</v>
          </cell>
          <cell r="Q449">
            <v>0</v>
          </cell>
          <cell r="R449">
            <v>6.125</v>
          </cell>
          <cell r="S449">
            <v>245</v>
          </cell>
          <cell r="T449">
            <v>0</v>
          </cell>
          <cell r="U449">
            <v>1</v>
          </cell>
          <cell r="V449">
            <v>245</v>
          </cell>
          <cell r="W449">
            <v>245</v>
          </cell>
          <cell r="X449">
            <v>0</v>
          </cell>
          <cell r="Y449">
            <v>6.125</v>
          </cell>
          <cell r="Z449" t="str">
            <v>Lane</v>
          </cell>
          <cell r="AA449" t="str">
            <v>Knowledge Points</v>
          </cell>
          <cell r="AB449" t="str">
            <v>Middle</v>
          </cell>
        </row>
        <row r="450">
          <cell r="A450" t="str">
            <v>LN-114</v>
          </cell>
          <cell r="C450">
            <v>4</v>
          </cell>
          <cell r="D450">
            <v>160</v>
          </cell>
          <cell r="F450">
            <v>1</v>
          </cell>
          <cell r="G450">
            <v>160</v>
          </cell>
          <cell r="H450">
            <v>7</v>
          </cell>
          <cell r="I450">
            <v>280</v>
          </cell>
          <cell r="J450">
            <v>4</v>
          </cell>
          <cell r="K450">
            <v>0</v>
          </cell>
          <cell r="L450">
            <v>440</v>
          </cell>
          <cell r="M450">
            <v>4</v>
          </cell>
          <cell r="N450">
            <v>140</v>
          </cell>
          <cell r="O450">
            <v>11</v>
          </cell>
          <cell r="P450">
            <v>0</v>
          </cell>
          <cell r="Q450">
            <v>580</v>
          </cell>
          <cell r="R450">
            <v>4.375</v>
          </cell>
          <cell r="S450">
            <v>175</v>
          </cell>
          <cell r="T450">
            <v>15</v>
          </cell>
          <cell r="U450">
            <v>0</v>
          </cell>
          <cell r="V450">
            <v>755</v>
          </cell>
          <cell r="W450">
            <v>755</v>
          </cell>
          <cell r="X450">
            <v>0</v>
          </cell>
          <cell r="Y450">
            <v>19.375</v>
          </cell>
          <cell r="Z450" t="str">
            <v>Lane</v>
          </cell>
          <cell r="AA450" t="str">
            <v>Knowledge Points</v>
          </cell>
          <cell r="AB450" t="str">
            <v>Middle</v>
          </cell>
        </row>
        <row r="451">
          <cell r="A451" t="str">
            <v>LN-115</v>
          </cell>
          <cell r="C451">
            <v>1</v>
          </cell>
          <cell r="D451">
            <v>40</v>
          </cell>
          <cell r="F451">
            <v>1</v>
          </cell>
          <cell r="G451">
            <v>40</v>
          </cell>
          <cell r="H451">
            <v>3</v>
          </cell>
          <cell r="I451">
            <v>120</v>
          </cell>
          <cell r="J451">
            <v>1</v>
          </cell>
          <cell r="K451">
            <v>0</v>
          </cell>
          <cell r="L451">
            <v>160</v>
          </cell>
          <cell r="M451">
            <v>0</v>
          </cell>
          <cell r="N451">
            <v>0</v>
          </cell>
          <cell r="O451">
            <v>4</v>
          </cell>
          <cell r="P451">
            <v>0</v>
          </cell>
          <cell r="Q451">
            <v>160</v>
          </cell>
          <cell r="R451">
            <v>0</v>
          </cell>
          <cell r="S451">
            <v>0</v>
          </cell>
          <cell r="T451">
            <v>4</v>
          </cell>
          <cell r="U451">
            <v>0</v>
          </cell>
          <cell r="V451">
            <v>160</v>
          </cell>
          <cell r="W451">
            <v>160</v>
          </cell>
          <cell r="X451">
            <v>0</v>
          </cell>
          <cell r="Y451">
            <v>4</v>
          </cell>
          <cell r="Z451" t="str">
            <v>Lane</v>
          </cell>
          <cell r="AA451" t="str">
            <v>Knowledge Points</v>
          </cell>
          <cell r="AB451" t="str">
            <v>Middle</v>
          </cell>
        </row>
        <row r="452">
          <cell r="A452" t="str">
            <v>LN-115a</v>
          </cell>
          <cell r="C452">
            <v>0</v>
          </cell>
          <cell r="D452">
            <v>0</v>
          </cell>
          <cell r="F452">
            <v>0</v>
          </cell>
          <cell r="G452">
            <v>0</v>
          </cell>
          <cell r="H452">
            <v>0</v>
          </cell>
          <cell r="I452">
            <v>0</v>
          </cell>
          <cell r="J452">
            <v>0</v>
          </cell>
          <cell r="K452">
            <v>0</v>
          </cell>
          <cell r="L452">
            <v>0</v>
          </cell>
          <cell r="M452">
            <v>2</v>
          </cell>
          <cell r="N452">
            <v>70</v>
          </cell>
          <cell r="O452">
            <v>0</v>
          </cell>
          <cell r="P452">
            <v>1</v>
          </cell>
          <cell r="Q452">
            <v>70</v>
          </cell>
          <cell r="R452">
            <v>5.25</v>
          </cell>
          <cell r="S452">
            <v>210</v>
          </cell>
          <cell r="T452">
            <v>2</v>
          </cell>
          <cell r="U452">
            <v>0</v>
          </cell>
          <cell r="V452">
            <v>280</v>
          </cell>
          <cell r="W452">
            <v>280</v>
          </cell>
          <cell r="X452">
            <v>0</v>
          </cell>
          <cell r="Y452">
            <v>7.25</v>
          </cell>
          <cell r="Z452" t="str">
            <v>Lane</v>
          </cell>
          <cell r="AA452" t="str">
            <v>Knowledge Points</v>
          </cell>
          <cell r="AB452" t="str">
            <v>Middle</v>
          </cell>
        </row>
        <row r="453">
          <cell r="A453" t="str">
            <v>LN-116</v>
          </cell>
          <cell r="C453">
            <v>4</v>
          </cell>
          <cell r="D453">
            <v>160</v>
          </cell>
          <cell r="F453">
            <v>1</v>
          </cell>
          <cell r="G453">
            <v>160</v>
          </cell>
          <cell r="H453">
            <v>2</v>
          </cell>
          <cell r="I453">
            <v>80</v>
          </cell>
          <cell r="J453">
            <v>4</v>
          </cell>
          <cell r="K453">
            <v>0</v>
          </cell>
          <cell r="L453">
            <v>240</v>
          </cell>
          <cell r="M453">
            <v>0</v>
          </cell>
          <cell r="N453">
            <v>0</v>
          </cell>
          <cell r="O453">
            <v>6</v>
          </cell>
          <cell r="P453">
            <v>0</v>
          </cell>
          <cell r="Q453">
            <v>240</v>
          </cell>
          <cell r="R453">
            <v>0</v>
          </cell>
          <cell r="S453">
            <v>0</v>
          </cell>
          <cell r="T453">
            <v>6</v>
          </cell>
          <cell r="U453">
            <v>0</v>
          </cell>
          <cell r="V453">
            <v>240</v>
          </cell>
          <cell r="W453">
            <v>240</v>
          </cell>
          <cell r="X453">
            <v>0</v>
          </cell>
          <cell r="Y453">
            <v>6</v>
          </cell>
          <cell r="Z453" t="str">
            <v>Lane</v>
          </cell>
          <cell r="AA453" t="str">
            <v>Knowledge Points</v>
          </cell>
          <cell r="AB453" t="str">
            <v>Middle</v>
          </cell>
        </row>
        <row r="454">
          <cell r="A454" t="str">
            <v>LN-116a</v>
          </cell>
          <cell r="C454">
            <v>0</v>
          </cell>
          <cell r="D454">
            <v>0</v>
          </cell>
          <cell r="F454">
            <v>0</v>
          </cell>
          <cell r="G454">
            <v>0</v>
          </cell>
          <cell r="H454">
            <v>0</v>
          </cell>
          <cell r="I454">
            <v>0</v>
          </cell>
          <cell r="J454">
            <v>0</v>
          </cell>
          <cell r="K454">
            <v>0</v>
          </cell>
          <cell r="L454">
            <v>0</v>
          </cell>
          <cell r="M454">
            <v>3</v>
          </cell>
          <cell r="N454">
            <v>105</v>
          </cell>
          <cell r="O454">
            <v>0</v>
          </cell>
          <cell r="P454">
            <v>1</v>
          </cell>
          <cell r="Q454">
            <v>105</v>
          </cell>
          <cell r="R454">
            <v>7</v>
          </cell>
          <cell r="S454">
            <v>280</v>
          </cell>
          <cell r="T454">
            <v>3</v>
          </cell>
          <cell r="U454">
            <v>0</v>
          </cell>
          <cell r="V454">
            <v>385</v>
          </cell>
          <cell r="W454">
            <v>385</v>
          </cell>
          <cell r="X454">
            <v>0</v>
          </cell>
          <cell r="Y454">
            <v>10</v>
          </cell>
          <cell r="Z454" t="str">
            <v>Lane</v>
          </cell>
          <cell r="AA454" t="str">
            <v>Knowledge Points</v>
          </cell>
          <cell r="AB454" t="str">
            <v>Middle</v>
          </cell>
        </row>
        <row r="455">
          <cell r="A455" t="str">
            <v>LN-117</v>
          </cell>
          <cell r="C455">
            <v>3</v>
          </cell>
          <cell r="D455">
            <v>120</v>
          </cell>
          <cell r="F455">
            <v>1</v>
          </cell>
          <cell r="G455">
            <v>120</v>
          </cell>
          <cell r="H455">
            <v>3</v>
          </cell>
          <cell r="I455">
            <v>120</v>
          </cell>
          <cell r="J455">
            <v>3</v>
          </cell>
          <cell r="K455">
            <v>0</v>
          </cell>
          <cell r="L455">
            <v>240</v>
          </cell>
          <cell r="M455">
            <v>2</v>
          </cell>
          <cell r="N455">
            <v>70</v>
          </cell>
          <cell r="O455">
            <v>6</v>
          </cell>
          <cell r="P455">
            <v>0</v>
          </cell>
          <cell r="Q455">
            <v>310</v>
          </cell>
          <cell r="R455">
            <v>0</v>
          </cell>
          <cell r="S455">
            <v>0</v>
          </cell>
          <cell r="T455">
            <v>8</v>
          </cell>
          <cell r="U455">
            <v>0</v>
          </cell>
          <cell r="V455">
            <v>310</v>
          </cell>
          <cell r="W455">
            <v>310</v>
          </cell>
          <cell r="X455">
            <v>0</v>
          </cell>
          <cell r="Y455">
            <v>8</v>
          </cell>
          <cell r="Z455" t="str">
            <v>Lane</v>
          </cell>
          <cell r="AA455" t="str">
            <v>Knowledge Points</v>
          </cell>
          <cell r="AB455" t="str">
            <v>Middle</v>
          </cell>
        </row>
        <row r="456">
          <cell r="A456" t="str">
            <v>LN-117a</v>
          </cell>
          <cell r="C456">
            <v>0</v>
          </cell>
          <cell r="D456">
            <v>0</v>
          </cell>
          <cell r="F456">
            <v>0</v>
          </cell>
          <cell r="G456">
            <v>0</v>
          </cell>
          <cell r="H456">
            <v>0</v>
          </cell>
          <cell r="I456">
            <v>0</v>
          </cell>
          <cell r="J456">
            <v>0</v>
          </cell>
          <cell r="K456">
            <v>0</v>
          </cell>
          <cell r="L456">
            <v>0</v>
          </cell>
          <cell r="M456">
            <v>0</v>
          </cell>
          <cell r="N456">
            <v>0</v>
          </cell>
          <cell r="O456">
            <v>0</v>
          </cell>
          <cell r="P456">
            <v>0</v>
          </cell>
          <cell r="Q456">
            <v>0</v>
          </cell>
          <cell r="R456">
            <v>5.25</v>
          </cell>
          <cell r="S456">
            <v>210</v>
          </cell>
          <cell r="T456">
            <v>0</v>
          </cell>
          <cell r="U456">
            <v>1</v>
          </cell>
          <cell r="V456">
            <v>210</v>
          </cell>
          <cell r="W456">
            <v>210</v>
          </cell>
          <cell r="X456">
            <v>0</v>
          </cell>
          <cell r="Y456">
            <v>5.25</v>
          </cell>
          <cell r="Z456" t="str">
            <v>Lane</v>
          </cell>
          <cell r="AA456" t="str">
            <v>Knowledge Points</v>
          </cell>
          <cell r="AB456" t="str">
            <v>Middle</v>
          </cell>
        </row>
        <row r="457">
          <cell r="A457" t="str">
            <v>LN-118</v>
          </cell>
          <cell r="C457">
            <v>1</v>
          </cell>
          <cell r="D457">
            <v>40</v>
          </cell>
          <cell r="F457">
            <v>1</v>
          </cell>
          <cell r="G457">
            <v>40</v>
          </cell>
          <cell r="H457">
            <v>4</v>
          </cell>
          <cell r="I457">
            <v>160</v>
          </cell>
          <cell r="J457">
            <v>1</v>
          </cell>
          <cell r="K457">
            <v>0</v>
          </cell>
          <cell r="L457">
            <v>200</v>
          </cell>
          <cell r="M457">
            <v>0</v>
          </cell>
          <cell r="N457">
            <v>0</v>
          </cell>
          <cell r="O457">
            <v>5</v>
          </cell>
          <cell r="P457">
            <v>0</v>
          </cell>
          <cell r="Q457">
            <v>200</v>
          </cell>
          <cell r="R457">
            <v>0</v>
          </cell>
          <cell r="S457">
            <v>0</v>
          </cell>
          <cell r="T457">
            <v>5</v>
          </cell>
          <cell r="U457">
            <v>0</v>
          </cell>
          <cell r="V457">
            <v>200</v>
          </cell>
          <cell r="W457">
            <v>200</v>
          </cell>
          <cell r="X457">
            <v>0</v>
          </cell>
          <cell r="Y457">
            <v>5</v>
          </cell>
          <cell r="Z457" t="str">
            <v>Lane</v>
          </cell>
          <cell r="AA457" t="str">
            <v>Knowledge Points</v>
          </cell>
          <cell r="AB457" t="str">
            <v>Middle</v>
          </cell>
        </row>
        <row r="458">
          <cell r="A458" t="str">
            <v>LN-118a</v>
          </cell>
          <cell r="C458">
            <v>0</v>
          </cell>
          <cell r="D458">
            <v>0</v>
          </cell>
          <cell r="F458">
            <v>0</v>
          </cell>
          <cell r="G458">
            <v>0</v>
          </cell>
          <cell r="H458">
            <v>0</v>
          </cell>
          <cell r="I458">
            <v>0</v>
          </cell>
          <cell r="J458">
            <v>0</v>
          </cell>
          <cell r="K458">
            <v>0</v>
          </cell>
          <cell r="L458">
            <v>0</v>
          </cell>
          <cell r="M458">
            <v>4</v>
          </cell>
          <cell r="N458">
            <v>140</v>
          </cell>
          <cell r="O458">
            <v>0</v>
          </cell>
          <cell r="P458">
            <v>1</v>
          </cell>
          <cell r="Q458">
            <v>140</v>
          </cell>
          <cell r="R458">
            <v>3.5</v>
          </cell>
          <cell r="S458">
            <v>140</v>
          </cell>
          <cell r="T458">
            <v>4</v>
          </cell>
          <cell r="U458">
            <v>0</v>
          </cell>
          <cell r="V458">
            <v>280</v>
          </cell>
          <cell r="W458">
            <v>280</v>
          </cell>
          <cell r="X458">
            <v>0</v>
          </cell>
          <cell r="Y458">
            <v>7.5</v>
          </cell>
          <cell r="Z458" t="str">
            <v>Lane</v>
          </cell>
          <cell r="AA458" t="str">
            <v>Knowledge Points</v>
          </cell>
          <cell r="AB458" t="str">
            <v>Middle</v>
          </cell>
        </row>
        <row r="459">
          <cell r="A459" t="str">
            <v>LN-119</v>
          </cell>
          <cell r="C459">
            <v>2</v>
          </cell>
          <cell r="D459">
            <v>80</v>
          </cell>
          <cell r="F459">
            <v>1</v>
          </cell>
          <cell r="G459">
            <v>80</v>
          </cell>
          <cell r="H459">
            <v>3</v>
          </cell>
          <cell r="I459">
            <v>120</v>
          </cell>
          <cell r="J459">
            <v>2</v>
          </cell>
          <cell r="K459">
            <v>0</v>
          </cell>
          <cell r="L459">
            <v>200</v>
          </cell>
          <cell r="M459">
            <v>5</v>
          </cell>
          <cell r="N459">
            <v>175</v>
          </cell>
          <cell r="O459">
            <v>5</v>
          </cell>
          <cell r="P459">
            <v>0</v>
          </cell>
          <cell r="Q459">
            <v>375</v>
          </cell>
          <cell r="R459">
            <v>10.5</v>
          </cell>
          <cell r="S459">
            <v>420</v>
          </cell>
          <cell r="T459">
            <v>10</v>
          </cell>
          <cell r="U459">
            <v>0</v>
          </cell>
          <cell r="V459">
            <v>795</v>
          </cell>
          <cell r="W459">
            <v>795</v>
          </cell>
          <cell r="X459">
            <v>0</v>
          </cell>
          <cell r="Y459">
            <v>20.5</v>
          </cell>
          <cell r="Z459" t="str">
            <v>Lane</v>
          </cell>
          <cell r="AA459" t="str">
            <v>Knowledge Points</v>
          </cell>
          <cell r="AB459" t="str">
            <v>Middle</v>
          </cell>
        </row>
        <row r="460">
          <cell r="A460" t="str">
            <v>LN-120</v>
          </cell>
          <cell r="C460">
            <v>3</v>
          </cell>
          <cell r="D460">
            <v>120</v>
          </cell>
          <cell r="F460">
            <v>1</v>
          </cell>
          <cell r="G460">
            <v>120</v>
          </cell>
          <cell r="H460">
            <v>5</v>
          </cell>
          <cell r="I460">
            <v>200</v>
          </cell>
          <cell r="J460">
            <v>3</v>
          </cell>
          <cell r="K460">
            <v>0</v>
          </cell>
          <cell r="L460">
            <v>320</v>
          </cell>
          <cell r="M460">
            <v>3</v>
          </cell>
          <cell r="N460">
            <v>105</v>
          </cell>
          <cell r="O460">
            <v>8</v>
          </cell>
          <cell r="P460">
            <v>0</v>
          </cell>
          <cell r="Q460">
            <v>425</v>
          </cell>
          <cell r="R460">
            <v>3.5</v>
          </cell>
          <cell r="S460">
            <v>140</v>
          </cell>
          <cell r="T460">
            <v>11</v>
          </cell>
          <cell r="U460">
            <v>0</v>
          </cell>
          <cell r="V460">
            <v>565</v>
          </cell>
          <cell r="W460">
            <v>565</v>
          </cell>
          <cell r="X460">
            <v>0</v>
          </cell>
          <cell r="Y460">
            <v>14.5</v>
          </cell>
          <cell r="Z460" t="str">
            <v>Lane</v>
          </cell>
          <cell r="AA460" t="str">
            <v>Knowledge Points</v>
          </cell>
          <cell r="AB460" t="str">
            <v>Middle</v>
          </cell>
        </row>
        <row r="461">
          <cell r="A461" t="str">
            <v>LN-121</v>
          </cell>
          <cell r="C461">
            <v>9</v>
          </cell>
          <cell r="D461">
            <v>360</v>
          </cell>
          <cell r="F461">
            <v>1</v>
          </cell>
          <cell r="G461">
            <v>360</v>
          </cell>
          <cell r="H461">
            <v>10</v>
          </cell>
          <cell r="I461">
            <v>400</v>
          </cell>
          <cell r="J461">
            <v>9</v>
          </cell>
          <cell r="K461">
            <v>0</v>
          </cell>
          <cell r="L461">
            <v>760</v>
          </cell>
          <cell r="M461">
            <v>7</v>
          </cell>
          <cell r="N461">
            <v>245</v>
          </cell>
          <cell r="O461">
            <v>19</v>
          </cell>
          <cell r="P461">
            <v>0</v>
          </cell>
          <cell r="Q461">
            <v>1005</v>
          </cell>
          <cell r="R461">
            <v>5.25</v>
          </cell>
          <cell r="S461">
            <v>210</v>
          </cell>
          <cell r="T461">
            <v>26</v>
          </cell>
          <cell r="U461">
            <v>0</v>
          </cell>
          <cell r="V461">
            <v>1215</v>
          </cell>
          <cell r="W461">
            <v>1215</v>
          </cell>
          <cell r="X461">
            <v>0</v>
          </cell>
          <cell r="Y461">
            <v>31.25</v>
          </cell>
          <cell r="Z461" t="str">
            <v>Lane</v>
          </cell>
          <cell r="AA461" t="str">
            <v>Knowledge Points</v>
          </cell>
          <cell r="AB461" t="str">
            <v>Middle</v>
          </cell>
        </row>
        <row r="462">
          <cell r="A462" t="str">
            <v>LN-122</v>
          </cell>
          <cell r="C462">
            <v>10</v>
          </cell>
          <cell r="D462">
            <v>400</v>
          </cell>
          <cell r="F462">
            <v>1</v>
          </cell>
          <cell r="G462">
            <v>400</v>
          </cell>
          <cell r="H462">
            <v>10</v>
          </cell>
          <cell r="I462">
            <v>400</v>
          </cell>
          <cell r="J462">
            <v>10</v>
          </cell>
          <cell r="K462">
            <v>0</v>
          </cell>
          <cell r="L462">
            <v>800</v>
          </cell>
          <cell r="M462">
            <v>7</v>
          </cell>
          <cell r="N462">
            <v>245</v>
          </cell>
          <cell r="O462">
            <v>20</v>
          </cell>
          <cell r="P462">
            <v>0</v>
          </cell>
          <cell r="Q462">
            <v>1045</v>
          </cell>
          <cell r="R462">
            <v>4.375</v>
          </cell>
          <cell r="S462">
            <v>175</v>
          </cell>
          <cell r="T462">
            <v>27</v>
          </cell>
          <cell r="U462">
            <v>0</v>
          </cell>
          <cell r="V462">
            <v>1220</v>
          </cell>
          <cell r="W462">
            <v>1220</v>
          </cell>
          <cell r="X462">
            <v>0</v>
          </cell>
          <cell r="Y462">
            <v>31.375</v>
          </cell>
          <cell r="Z462" t="str">
            <v>Lane</v>
          </cell>
          <cell r="AA462" t="str">
            <v>Knowledge Points</v>
          </cell>
          <cell r="AB462" t="str">
            <v>Middle</v>
          </cell>
        </row>
        <row r="463">
          <cell r="A463" t="str">
            <v>LN-123</v>
          </cell>
          <cell r="C463">
            <v>6</v>
          </cell>
          <cell r="D463">
            <v>240</v>
          </cell>
          <cell r="F463">
            <v>1</v>
          </cell>
          <cell r="G463">
            <v>240</v>
          </cell>
          <cell r="H463">
            <v>6</v>
          </cell>
          <cell r="I463">
            <v>240</v>
          </cell>
          <cell r="J463">
            <v>6</v>
          </cell>
          <cell r="K463">
            <v>0</v>
          </cell>
          <cell r="L463">
            <v>480</v>
          </cell>
          <cell r="M463">
            <v>2</v>
          </cell>
          <cell r="N463">
            <v>70</v>
          </cell>
          <cell r="O463">
            <v>12</v>
          </cell>
          <cell r="P463">
            <v>0</v>
          </cell>
          <cell r="Q463">
            <v>550</v>
          </cell>
          <cell r="R463">
            <v>4.375</v>
          </cell>
          <cell r="S463">
            <v>175</v>
          </cell>
          <cell r="T463">
            <v>14</v>
          </cell>
          <cell r="U463">
            <v>0</v>
          </cell>
          <cell r="V463">
            <v>725</v>
          </cell>
          <cell r="W463">
            <v>725</v>
          </cell>
          <cell r="X463">
            <v>0</v>
          </cell>
          <cell r="Y463">
            <v>18.375</v>
          </cell>
          <cell r="Z463" t="str">
            <v>Lane</v>
          </cell>
          <cell r="AA463" t="str">
            <v>Knowledge Points</v>
          </cell>
          <cell r="AB463" t="str">
            <v>Middle</v>
          </cell>
        </row>
        <row r="464">
          <cell r="A464" t="str">
            <v>LN-124</v>
          </cell>
          <cell r="C464">
            <v>8</v>
          </cell>
          <cell r="D464">
            <v>320</v>
          </cell>
          <cell r="F464">
            <v>1</v>
          </cell>
          <cell r="G464">
            <v>320</v>
          </cell>
          <cell r="H464">
            <v>11</v>
          </cell>
          <cell r="I464">
            <v>440</v>
          </cell>
          <cell r="J464">
            <v>8</v>
          </cell>
          <cell r="K464">
            <v>0</v>
          </cell>
          <cell r="L464">
            <v>760</v>
          </cell>
          <cell r="M464">
            <v>7</v>
          </cell>
          <cell r="N464">
            <v>245</v>
          </cell>
          <cell r="O464">
            <v>19</v>
          </cell>
          <cell r="P464">
            <v>0</v>
          </cell>
          <cell r="Q464">
            <v>1005</v>
          </cell>
          <cell r="R464">
            <v>5.25</v>
          </cell>
          <cell r="S464">
            <v>210</v>
          </cell>
          <cell r="T464">
            <v>26</v>
          </cell>
          <cell r="U464">
            <v>0</v>
          </cell>
          <cell r="V464">
            <v>1215</v>
          </cell>
          <cell r="W464">
            <v>1215</v>
          </cell>
          <cell r="X464">
            <v>0</v>
          </cell>
          <cell r="Y464">
            <v>31.25</v>
          </cell>
          <cell r="Z464" t="str">
            <v>Lane</v>
          </cell>
          <cell r="AA464" t="str">
            <v>Knowledge Points</v>
          </cell>
          <cell r="AB464" t="str">
            <v>Middle</v>
          </cell>
        </row>
        <row r="465">
          <cell r="A465" t="str">
            <v>LN-125</v>
          </cell>
          <cell r="C465">
            <v>4</v>
          </cell>
          <cell r="D465">
            <v>160</v>
          </cell>
          <cell r="F465">
            <v>1</v>
          </cell>
          <cell r="G465">
            <v>160</v>
          </cell>
          <cell r="H465">
            <v>3</v>
          </cell>
          <cell r="I465">
            <v>120</v>
          </cell>
          <cell r="J465">
            <v>4</v>
          </cell>
          <cell r="K465">
            <v>0</v>
          </cell>
          <cell r="L465">
            <v>280</v>
          </cell>
          <cell r="M465">
            <v>2</v>
          </cell>
          <cell r="N465">
            <v>70</v>
          </cell>
          <cell r="O465">
            <v>7</v>
          </cell>
          <cell r="P465">
            <v>0</v>
          </cell>
          <cell r="Q465">
            <v>350</v>
          </cell>
          <cell r="R465">
            <v>3.5</v>
          </cell>
          <cell r="S465">
            <v>140</v>
          </cell>
          <cell r="T465">
            <v>9</v>
          </cell>
          <cell r="U465">
            <v>0</v>
          </cell>
          <cell r="V465">
            <v>490</v>
          </cell>
          <cell r="W465">
            <v>490</v>
          </cell>
          <cell r="X465">
            <v>0</v>
          </cell>
          <cell r="Y465">
            <v>12.5</v>
          </cell>
          <cell r="Z465" t="str">
            <v>Lane</v>
          </cell>
          <cell r="AA465" t="str">
            <v>Knowledge Points</v>
          </cell>
          <cell r="AB465" t="str">
            <v>Middle</v>
          </cell>
        </row>
        <row r="466">
          <cell r="A466" t="str">
            <v>LN-126</v>
          </cell>
          <cell r="C466">
            <v>0</v>
          </cell>
          <cell r="F466">
            <v>0</v>
          </cell>
          <cell r="G466">
            <v>0</v>
          </cell>
          <cell r="H466">
            <v>3</v>
          </cell>
          <cell r="I466">
            <v>120</v>
          </cell>
          <cell r="J466">
            <v>0</v>
          </cell>
          <cell r="K466">
            <v>1</v>
          </cell>
          <cell r="L466">
            <v>120</v>
          </cell>
          <cell r="M466">
            <v>2</v>
          </cell>
          <cell r="N466">
            <v>70</v>
          </cell>
          <cell r="O466">
            <v>3</v>
          </cell>
          <cell r="P466">
            <v>0</v>
          </cell>
          <cell r="Q466">
            <v>190</v>
          </cell>
          <cell r="R466">
            <v>4.375</v>
          </cell>
          <cell r="S466">
            <v>175</v>
          </cell>
          <cell r="T466">
            <v>5</v>
          </cell>
          <cell r="U466">
            <v>0</v>
          </cell>
          <cell r="V466">
            <v>365</v>
          </cell>
          <cell r="W466">
            <v>365</v>
          </cell>
          <cell r="X466">
            <v>0</v>
          </cell>
          <cell r="Y466">
            <v>9.375</v>
          </cell>
          <cell r="Z466" t="str">
            <v>Lane</v>
          </cell>
          <cell r="AA466" t="str">
            <v>Knowledge Points</v>
          </cell>
          <cell r="AB466" t="str">
            <v>Middle</v>
          </cell>
        </row>
        <row r="467">
          <cell r="A467" t="str">
            <v>LN-127</v>
          </cell>
          <cell r="C467">
            <v>0</v>
          </cell>
          <cell r="F467">
            <v>0</v>
          </cell>
          <cell r="G467">
            <v>0</v>
          </cell>
          <cell r="H467">
            <v>5</v>
          </cell>
          <cell r="I467">
            <v>200</v>
          </cell>
          <cell r="J467">
            <v>0</v>
          </cell>
          <cell r="K467">
            <v>1</v>
          </cell>
          <cell r="L467">
            <v>200</v>
          </cell>
          <cell r="M467">
            <v>2</v>
          </cell>
          <cell r="N467">
            <v>70</v>
          </cell>
          <cell r="O467">
            <v>5</v>
          </cell>
          <cell r="P467">
            <v>0</v>
          </cell>
          <cell r="Q467">
            <v>270</v>
          </cell>
          <cell r="R467">
            <v>5.25</v>
          </cell>
          <cell r="S467">
            <v>210</v>
          </cell>
          <cell r="T467">
            <v>7</v>
          </cell>
          <cell r="U467">
            <v>0</v>
          </cell>
          <cell r="V467">
            <v>480</v>
          </cell>
          <cell r="W467">
            <v>480</v>
          </cell>
          <cell r="X467">
            <v>0</v>
          </cell>
          <cell r="Y467">
            <v>12.25</v>
          </cell>
          <cell r="Z467" t="str">
            <v>Lane</v>
          </cell>
          <cell r="AA467" t="str">
            <v>Knowledge Points</v>
          </cell>
          <cell r="AB467" t="str">
            <v>Middle</v>
          </cell>
        </row>
        <row r="468">
          <cell r="A468" t="str">
            <v>LN-128</v>
          </cell>
          <cell r="C468">
            <v>0</v>
          </cell>
          <cell r="F468">
            <v>0</v>
          </cell>
          <cell r="G468">
            <v>0</v>
          </cell>
          <cell r="H468">
            <v>3</v>
          </cell>
          <cell r="I468">
            <v>120</v>
          </cell>
          <cell r="J468">
            <v>0</v>
          </cell>
          <cell r="K468">
            <v>1</v>
          </cell>
          <cell r="L468">
            <v>120</v>
          </cell>
          <cell r="M468">
            <v>0</v>
          </cell>
          <cell r="N468">
            <v>0</v>
          </cell>
          <cell r="O468">
            <v>3</v>
          </cell>
          <cell r="P468">
            <v>0</v>
          </cell>
          <cell r="Q468">
            <v>120</v>
          </cell>
          <cell r="R468">
            <v>0</v>
          </cell>
          <cell r="S468">
            <v>0</v>
          </cell>
          <cell r="T468">
            <v>3</v>
          </cell>
          <cell r="U468">
            <v>0</v>
          </cell>
          <cell r="V468">
            <v>120</v>
          </cell>
          <cell r="W468">
            <v>120</v>
          </cell>
          <cell r="X468">
            <v>0</v>
          </cell>
          <cell r="Y468">
            <v>3</v>
          </cell>
          <cell r="Z468" t="str">
            <v>Lane</v>
          </cell>
          <cell r="AA468" t="str">
            <v>Knowledge Points</v>
          </cell>
          <cell r="AB468" t="str">
            <v>Middle</v>
          </cell>
        </row>
        <row r="469">
          <cell r="A469" t="str">
            <v>LN-128a</v>
          </cell>
          <cell r="C469">
            <v>0</v>
          </cell>
          <cell r="F469">
            <v>0</v>
          </cell>
          <cell r="G469">
            <v>0</v>
          </cell>
          <cell r="H469">
            <v>0</v>
          </cell>
          <cell r="I469">
            <v>0</v>
          </cell>
          <cell r="J469">
            <v>0</v>
          </cell>
          <cell r="K469">
            <v>0</v>
          </cell>
          <cell r="L469">
            <v>0</v>
          </cell>
          <cell r="M469">
            <v>3</v>
          </cell>
          <cell r="N469">
            <v>105</v>
          </cell>
          <cell r="O469">
            <v>0</v>
          </cell>
          <cell r="P469">
            <v>1</v>
          </cell>
          <cell r="Q469">
            <v>105</v>
          </cell>
          <cell r="R469">
            <v>6.125</v>
          </cell>
          <cell r="S469">
            <v>245</v>
          </cell>
          <cell r="T469">
            <v>3</v>
          </cell>
          <cell r="U469">
            <v>0</v>
          </cell>
          <cell r="V469">
            <v>350</v>
          </cell>
          <cell r="W469">
            <v>350</v>
          </cell>
          <cell r="X469">
            <v>0</v>
          </cell>
          <cell r="Y469">
            <v>9.125</v>
          </cell>
          <cell r="Z469" t="str">
            <v>Lane</v>
          </cell>
          <cell r="AA469" t="str">
            <v>Knowledge Points</v>
          </cell>
          <cell r="AB469" t="str">
            <v>Middle</v>
          </cell>
        </row>
        <row r="470">
          <cell r="A470" t="str">
            <v>LN-129</v>
          </cell>
          <cell r="C470">
            <v>0</v>
          </cell>
          <cell r="F470">
            <v>0</v>
          </cell>
          <cell r="G470">
            <v>0</v>
          </cell>
          <cell r="H470">
            <v>1</v>
          </cell>
          <cell r="I470">
            <v>40</v>
          </cell>
          <cell r="J470">
            <v>0</v>
          </cell>
          <cell r="K470">
            <v>1</v>
          </cell>
          <cell r="L470">
            <v>40</v>
          </cell>
          <cell r="M470">
            <v>0</v>
          </cell>
          <cell r="N470">
            <v>0</v>
          </cell>
          <cell r="O470">
            <v>1</v>
          </cell>
          <cell r="P470">
            <v>0</v>
          </cell>
          <cell r="Q470">
            <v>40</v>
          </cell>
          <cell r="R470">
            <v>0</v>
          </cell>
          <cell r="S470">
            <v>0</v>
          </cell>
          <cell r="T470">
            <v>1</v>
          </cell>
          <cell r="U470">
            <v>0</v>
          </cell>
          <cell r="V470">
            <v>40</v>
          </cell>
          <cell r="W470">
            <v>40</v>
          </cell>
          <cell r="X470">
            <v>0</v>
          </cell>
          <cell r="Y470">
            <v>1</v>
          </cell>
          <cell r="Z470" t="str">
            <v>Lane</v>
          </cell>
          <cell r="AA470" t="str">
            <v>Knowledge Points</v>
          </cell>
          <cell r="AB470" t="str">
            <v>Middle</v>
          </cell>
        </row>
        <row r="471">
          <cell r="A471" t="str">
            <v>LN-129a</v>
          </cell>
          <cell r="C471">
            <v>0</v>
          </cell>
          <cell r="F471">
            <v>0</v>
          </cell>
          <cell r="G471">
            <v>0</v>
          </cell>
          <cell r="H471">
            <v>0</v>
          </cell>
          <cell r="I471">
            <v>0</v>
          </cell>
          <cell r="J471">
            <v>0</v>
          </cell>
          <cell r="K471">
            <v>0</v>
          </cell>
          <cell r="L471">
            <v>0</v>
          </cell>
          <cell r="M471">
            <v>2</v>
          </cell>
          <cell r="N471">
            <v>70</v>
          </cell>
          <cell r="O471">
            <v>0</v>
          </cell>
          <cell r="P471">
            <v>1</v>
          </cell>
          <cell r="Q471">
            <v>70</v>
          </cell>
          <cell r="R471">
            <v>1.75</v>
          </cell>
          <cell r="S471">
            <v>70</v>
          </cell>
          <cell r="T471">
            <v>2</v>
          </cell>
          <cell r="U471">
            <v>0</v>
          </cell>
          <cell r="V471">
            <v>140</v>
          </cell>
          <cell r="W471">
            <v>140</v>
          </cell>
          <cell r="X471">
            <v>0</v>
          </cell>
          <cell r="Y471">
            <v>3.75</v>
          </cell>
          <cell r="Z471" t="str">
            <v>Lane</v>
          </cell>
          <cell r="AA471" t="str">
            <v>Knowledge Points</v>
          </cell>
          <cell r="AB471" t="str">
            <v>Middle</v>
          </cell>
        </row>
        <row r="472">
          <cell r="A472" t="str">
            <v>LN-130</v>
          </cell>
          <cell r="C472">
            <v>0</v>
          </cell>
          <cell r="F472">
            <v>0</v>
          </cell>
          <cell r="G472">
            <v>0</v>
          </cell>
          <cell r="H472">
            <v>1</v>
          </cell>
          <cell r="I472">
            <v>40</v>
          </cell>
          <cell r="J472">
            <v>0</v>
          </cell>
          <cell r="K472">
            <v>1</v>
          </cell>
          <cell r="L472">
            <v>40</v>
          </cell>
          <cell r="M472">
            <v>0</v>
          </cell>
          <cell r="N472">
            <v>0</v>
          </cell>
          <cell r="O472">
            <v>1</v>
          </cell>
          <cell r="P472">
            <v>0</v>
          </cell>
          <cell r="Q472">
            <v>40</v>
          </cell>
          <cell r="R472">
            <v>0</v>
          </cell>
          <cell r="S472">
            <v>0</v>
          </cell>
          <cell r="T472">
            <v>1</v>
          </cell>
          <cell r="U472">
            <v>0</v>
          </cell>
          <cell r="V472">
            <v>40</v>
          </cell>
          <cell r="W472">
            <v>40</v>
          </cell>
          <cell r="X472">
            <v>0</v>
          </cell>
          <cell r="Y472">
            <v>1</v>
          </cell>
          <cell r="Z472" t="str">
            <v>Lane</v>
          </cell>
          <cell r="AA472" t="str">
            <v>Knowledge Points</v>
          </cell>
          <cell r="AB472" t="str">
            <v>Middle</v>
          </cell>
        </row>
        <row r="473">
          <cell r="A473" t="str">
            <v>LN-130a</v>
          </cell>
          <cell r="C473">
            <v>0</v>
          </cell>
          <cell r="F473">
            <v>0</v>
          </cell>
          <cell r="G473">
            <v>0</v>
          </cell>
          <cell r="H473">
            <v>0</v>
          </cell>
          <cell r="I473">
            <v>0</v>
          </cell>
          <cell r="J473">
            <v>0</v>
          </cell>
          <cell r="K473">
            <v>0</v>
          </cell>
          <cell r="L473">
            <v>0</v>
          </cell>
          <cell r="M473">
            <v>2</v>
          </cell>
          <cell r="N473">
            <v>70</v>
          </cell>
          <cell r="O473">
            <v>0</v>
          </cell>
          <cell r="P473">
            <v>1</v>
          </cell>
          <cell r="Q473">
            <v>70</v>
          </cell>
          <cell r="R473">
            <v>3.5</v>
          </cell>
          <cell r="S473">
            <v>140</v>
          </cell>
          <cell r="T473">
            <v>2</v>
          </cell>
          <cell r="U473">
            <v>0</v>
          </cell>
          <cell r="V473">
            <v>210</v>
          </cell>
          <cell r="W473">
            <v>210</v>
          </cell>
          <cell r="X473">
            <v>0</v>
          </cell>
          <cell r="Y473">
            <v>5.5</v>
          </cell>
          <cell r="Z473" t="str">
            <v>Lane</v>
          </cell>
          <cell r="AA473" t="str">
            <v>Knowledge Points</v>
          </cell>
          <cell r="AB473" t="str">
            <v>Middle</v>
          </cell>
        </row>
        <row r="474">
          <cell r="A474" t="str">
            <v>LN-131</v>
          </cell>
          <cell r="C474">
            <v>0</v>
          </cell>
          <cell r="F474">
            <v>0</v>
          </cell>
          <cell r="G474">
            <v>0</v>
          </cell>
          <cell r="H474">
            <v>1</v>
          </cell>
          <cell r="I474">
            <v>40</v>
          </cell>
          <cell r="J474">
            <v>0</v>
          </cell>
          <cell r="K474">
            <v>1</v>
          </cell>
          <cell r="L474">
            <v>40</v>
          </cell>
          <cell r="M474">
            <v>0</v>
          </cell>
          <cell r="N474">
            <v>0</v>
          </cell>
          <cell r="O474">
            <v>1</v>
          </cell>
          <cell r="P474">
            <v>0</v>
          </cell>
          <cell r="Q474">
            <v>40</v>
          </cell>
          <cell r="R474">
            <v>0</v>
          </cell>
          <cell r="S474">
            <v>0</v>
          </cell>
          <cell r="T474">
            <v>1</v>
          </cell>
          <cell r="U474">
            <v>0</v>
          </cell>
          <cell r="V474">
            <v>40</v>
          </cell>
          <cell r="W474">
            <v>40</v>
          </cell>
          <cell r="X474">
            <v>0</v>
          </cell>
          <cell r="Y474">
            <v>1</v>
          </cell>
          <cell r="Z474" t="str">
            <v>Lane</v>
          </cell>
          <cell r="AA474" t="str">
            <v>Knowledge Points</v>
          </cell>
          <cell r="AB474" t="str">
            <v>Middle</v>
          </cell>
        </row>
        <row r="475">
          <cell r="A475" t="str">
            <v>LN-131a</v>
          </cell>
          <cell r="C475">
            <v>0</v>
          </cell>
          <cell r="F475">
            <v>0</v>
          </cell>
          <cell r="G475">
            <v>0</v>
          </cell>
          <cell r="H475">
            <v>0</v>
          </cell>
          <cell r="I475">
            <v>0</v>
          </cell>
          <cell r="J475">
            <v>0</v>
          </cell>
          <cell r="K475">
            <v>0</v>
          </cell>
          <cell r="L475">
            <v>0</v>
          </cell>
          <cell r="M475">
            <v>2</v>
          </cell>
          <cell r="N475">
            <v>70</v>
          </cell>
          <cell r="O475">
            <v>0</v>
          </cell>
          <cell r="P475">
            <v>1</v>
          </cell>
          <cell r="Q475">
            <v>70</v>
          </cell>
          <cell r="R475">
            <v>5.25</v>
          </cell>
          <cell r="S475">
            <v>210</v>
          </cell>
          <cell r="T475">
            <v>2</v>
          </cell>
          <cell r="U475">
            <v>0</v>
          </cell>
          <cell r="V475">
            <v>280</v>
          </cell>
          <cell r="W475">
            <v>280</v>
          </cell>
          <cell r="X475">
            <v>0</v>
          </cell>
          <cell r="Y475">
            <v>7.25</v>
          </cell>
          <cell r="Z475" t="str">
            <v>Lane</v>
          </cell>
          <cell r="AA475" t="str">
            <v>Knowledge Points</v>
          </cell>
          <cell r="AB475" t="str">
            <v>Middle</v>
          </cell>
        </row>
        <row r="476">
          <cell r="A476" t="str">
            <v>LN-132</v>
          </cell>
          <cell r="C476">
            <v>0</v>
          </cell>
          <cell r="F476">
            <v>0</v>
          </cell>
          <cell r="G476">
            <v>0</v>
          </cell>
          <cell r="H476">
            <v>4</v>
          </cell>
          <cell r="I476">
            <v>160</v>
          </cell>
          <cell r="J476">
            <v>0</v>
          </cell>
          <cell r="K476">
            <v>1</v>
          </cell>
          <cell r="L476">
            <v>160</v>
          </cell>
          <cell r="M476">
            <v>4</v>
          </cell>
          <cell r="N476">
            <v>140</v>
          </cell>
          <cell r="O476">
            <v>4</v>
          </cell>
          <cell r="P476">
            <v>0</v>
          </cell>
          <cell r="Q476">
            <v>300</v>
          </cell>
          <cell r="R476">
            <v>3.5</v>
          </cell>
          <cell r="S476">
            <v>140</v>
          </cell>
          <cell r="T476">
            <v>8</v>
          </cell>
          <cell r="U476">
            <v>0</v>
          </cell>
          <cell r="V476">
            <v>440</v>
          </cell>
          <cell r="W476">
            <v>440</v>
          </cell>
          <cell r="X476">
            <v>0</v>
          </cell>
          <cell r="Y476">
            <v>11.5</v>
          </cell>
          <cell r="Z476" t="str">
            <v>Lane</v>
          </cell>
          <cell r="AA476" t="str">
            <v>Knowledge Points</v>
          </cell>
          <cell r="AB476" t="str">
            <v>Middle</v>
          </cell>
        </row>
        <row r="477">
          <cell r="A477" t="str">
            <v>LN-133</v>
          </cell>
          <cell r="C477">
            <v>0</v>
          </cell>
          <cell r="F477">
            <v>0</v>
          </cell>
          <cell r="G477">
            <v>0</v>
          </cell>
          <cell r="H477">
            <v>4</v>
          </cell>
          <cell r="I477">
            <v>160</v>
          </cell>
          <cell r="J477">
            <v>0</v>
          </cell>
          <cell r="K477">
            <v>1</v>
          </cell>
          <cell r="L477">
            <v>160</v>
          </cell>
          <cell r="M477">
            <v>0</v>
          </cell>
          <cell r="N477">
            <v>0</v>
          </cell>
          <cell r="O477">
            <v>4</v>
          </cell>
          <cell r="P477">
            <v>0</v>
          </cell>
          <cell r="Q477">
            <v>160</v>
          </cell>
          <cell r="R477">
            <v>0</v>
          </cell>
          <cell r="S477">
            <v>0</v>
          </cell>
          <cell r="T477">
            <v>4</v>
          </cell>
          <cell r="U477">
            <v>0</v>
          </cell>
          <cell r="V477">
            <v>160</v>
          </cell>
          <cell r="W477">
            <v>160</v>
          </cell>
          <cell r="X477">
            <v>0</v>
          </cell>
          <cell r="Y477">
            <v>4</v>
          </cell>
          <cell r="Z477" t="str">
            <v>Lane</v>
          </cell>
          <cell r="AA477" t="str">
            <v>Knowledge Points</v>
          </cell>
          <cell r="AB477" t="str">
            <v>Middle</v>
          </cell>
        </row>
        <row r="478">
          <cell r="A478" t="str">
            <v>LN-133a</v>
          </cell>
          <cell r="C478">
            <v>0</v>
          </cell>
          <cell r="F478">
            <v>0</v>
          </cell>
          <cell r="G478">
            <v>0</v>
          </cell>
          <cell r="H478">
            <v>0</v>
          </cell>
          <cell r="I478">
            <v>0</v>
          </cell>
          <cell r="J478">
            <v>0</v>
          </cell>
          <cell r="K478">
            <v>0</v>
          </cell>
          <cell r="L478">
            <v>0</v>
          </cell>
          <cell r="M478">
            <v>2</v>
          </cell>
          <cell r="N478">
            <v>70</v>
          </cell>
          <cell r="O478">
            <v>0</v>
          </cell>
          <cell r="P478">
            <v>1</v>
          </cell>
          <cell r="Q478">
            <v>70</v>
          </cell>
          <cell r="R478">
            <v>1.75</v>
          </cell>
          <cell r="S478">
            <v>70</v>
          </cell>
          <cell r="T478">
            <v>2</v>
          </cell>
          <cell r="U478">
            <v>0</v>
          </cell>
          <cell r="V478">
            <v>140</v>
          </cell>
          <cell r="W478">
            <v>140</v>
          </cell>
          <cell r="X478">
            <v>0</v>
          </cell>
          <cell r="Y478">
            <v>3.75</v>
          </cell>
          <cell r="Z478" t="str">
            <v>Lane</v>
          </cell>
          <cell r="AA478" t="str">
            <v>Knowledge Points</v>
          </cell>
          <cell r="AB478" t="str">
            <v>Middle</v>
          </cell>
        </row>
        <row r="479">
          <cell r="A479" t="str">
            <v>LN-134</v>
          </cell>
          <cell r="C479">
            <v>0</v>
          </cell>
          <cell r="F479">
            <v>0</v>
          </cell>
          <cell r="G479">
            <v>0</v>
          </cell>
          <cell r="H479">
            <v>2</v>
          </cell>
          <cell r="I479">
            <v>80</v>
          </cell>
          <cell r="J479">
            <v>0</v>
          </cell>
          <cell r="K479">
            <v>1</v>
          </cell>
          <cell r="L479">
            <v>80</v>
          </cell>
          <cell r="M479">
            <v>0</v>
          </cell>
          <cell r="N479">
            <v>0</v>
          </cell>
          <cell r="O479">
            <v>2</v>
          </cell>
          <cell r="P479">
            <v>0</v>
          </cell>
          <cell r="Q479">
            <v>80</v>
          </cell>
          <cell r="R479">
            <v>0</v>
          </cell>
          <cell r="S479">
            <v>0</v>
          </cell>
          <cell r="T479">
            <v>2</v>
          </cell>
          <cell r="U479">
            <v>0</v>
          </cell>
          <cell r="V479">
            <v>80</v>
          </cell>
          <cell r="W479">
            <v>80</v>
          </cell>
          <cell r="X479">
            <v>0</v>
          </cell>
          <cell r="Y479">
            <v>2</v>
          </cell>
          <cell r="Z479" t="str">
            <v>Lane</v>
          </cell>
          <cell r="AA479" t="str">
            <v>Knowledge Points</v>
          </cell>
          <cell r="AB479" t="str">
            <v>Middle</v>
          </cell>
        </row>
        <row r="480">
          <cell r="A480" t="str">
            <v>LN-134a</v>
          </cell>
          <cell r="C480">
            <v>0</v>
          </cell>
          <cell r="F480">
            <v>0</v>
          </cell>
          <cell r="G480">
            <v>0</v>
          </cell>
          <cell r="H480">
            <v>0</v>
          </cell>
          <cell r="I480">
            <v>0</v>
          </cell>
          <cell r="J480">
            <v>0</v>
          </cell>
          <cell r="K480">
            <v>0</v>
          </cell>
          <cell r="L480">
            <v>0</v>
          </cell>
          <cell r="M480">
            <v>0</v>
          </cell>
          <cell r="N480">
            <v>0</v>
          </cell>
          <cell r="O480">
            <v>0</v>
          </cell>
          <cell r="P480">
            <v>0</v>
          </cell>
          <cell r="Q480">
            <v>0</v>
          </cell>
          <cell r="R480">
            <v>4.375</v>
          </cell>
          <cell r="S480">
            <v>175</v>
          </cell>
          <cell r="T480">
            <v>0</v>
          </cell>
          <cell r="U480">
            <v>1</v>
          </cell>
          <cell r="V480">
            <v>175</v>
          </cell>
          <cell r="W480">
            <v>175</v>
          </cell>
          <cell r="X480">
            <v>0</v>
          </cell>
          <cell r="Y480">
            <v>4.375</v>
          </cell>
          <cell r="Z480" t="str">
            <v>Lane</v>
          </cell>
          <cell r="AA480" t="str">
            <v>Knowledge Points</v>
          </cell>
          <cell r="AB480" t="str">
            <v>Middle</v>
          </cell>
        </row>
        <row r="481">
          <cell r="A481" t="str">
            <v>LN-135</v>
          </cell>
          <cell r="C481">
            <v>0</v>
          </cell>
          <cell r="F481">
            <v>0</v>
          </cell>
          <cell r="G481">
            <v>0</v>
          </cell>
          <cell r="H481">
            <v>1</v>
          </cell>
          <cell r="I481">
            <v>40</v>
          </cell>
          <cell r="J481">
            <v>0</v>
          </cell>
          <cell r="K481">
            <v>1</v>
          </cell>
          <cell r="L481">
            <v>40</v>
          </cell>
          <cell r="M481">
            <v>7</v>
          </cell>
          <cell r="N481">
            <v>245</v>
          </cell>
          <cell r="O481">
            <v>1</v>
          </cell>
          <cell r="P481">
            <v>0</v>
          </cell>
          <cell r="Q481">
            <v>285</v>
          </cell>
          <cell r="R481">
            <v>13.125</v>
          </cell>
          <cell r="S481">
            <v>525</v>
          </cell>
          <cell r="T481">
            <v>8</v>
          </cell>
          <cell r="U481">
            <v>0</v>
          </cell>
          <cell r="V481">
            <v>810</v>
          </cell>
          <cell r="W481">
            <v>810</v>
          </cell>
          <cell r="X481">
            <v>0</v>
          </cell>
          <cell r="Y481">
            <v>21.125</v>
          </cell>
          <cell r="Z481" t="str">
            <v>Lane</v>
          </cell>
          <cell r="AA481" t="str">
            <v>Knowledge Points</v>
          </cell>
          <cell r="AB481" t="str">
            <v>Middle</v>
          </cell>
        </row>
        <row r="482">
          <cell r="A482" t="str">
            <v>LN-136</v>
          </cell>
          <cell r="C482">
            <v>0</v>
          </cell>
          <cell r="F482">
            <v>0</v>
          </cell>
          <cell r="G482">
            <v>0</v>
          </cell>
          <cell r="H482">
            <v>4</v>
          </cell>
          <cell r="I482">
            <v>160</v>
          </cell>
          <cell r="J482">
            <v>0</v>
          </cell>
          <cell r="K482">
            <v>1</v>
          </cell>
          <cell r="L482">
            <v>160</v>
          </cell>
          <cell r="M482">
            <v>9</v>
          </cell>
          <cell r="N482">
            <v>315</v>
          </cell>
          <cell r="O482">
            <v>4</v>
          </cell>
          <cell r="P482">
            <v>0</v>
          </cell>
          <cell r="Q482">
            <v>475</v>
          </cell>
          <cell r="R482">
            <v>8.75</v>
          </cell>
          <cell r="S482">
            <v>350</v>
          </cell>
          <cell r="T482">
            <v>13</v>
          </cell>
          <cell r="U482">
            <v>0</v>
          </cell>
          <cell r="V482">
            <v>825</v>
          </cell>
          <cell r="W482">
            <v>825</v>
          </cell>
          <cell r="X482">
            <v>0</v>
          </cell>
          <cell r="Y482">
            <v>21.75</v>
          </cell>
          <cell r="Z482" t="str">
            <v>Lane</v>
          </cell>
          <cell r="AA482" t="str">
            <v>Knowledge Points</v>
          </cell>
          <cell r="AB482" t="str">
            <v>Middle</v>
          </cell>
        </row>
        <row r="483">
          <cell r="A483" t="str">
            <v>LN-137</v>
          </cell>
          <cell r="C483">
            <v>0</v>
          </cell>
          <cell r="F483">
            <v>0</v>
          </cell>
          <cell r="G483">
            <v>0</v>
          </cell>
          <cell r="H483">
            <v>4</v>
          </cell>
          <cell r="I483">
            <v>160</v>
          </cell>
          <cell r="J483">
            <v>0</v>
          </cell>
          <cell r="K483">
            <v>1</v>
          </cell>
          <cell r="L483">
            <v>160</v>
          </cell>
          <cell r="M483">
            <v>9</v>
          </cell>
          <cell r="N483">
            <v>315</v>
          </cell>
          <cell r="O483">
            <v>4</v>
          </cell>
          <cell r="P483">
            <v>0</v>
          </cell>
          <cell r="Q483">
            <v>475</v>
          </cell>
          <cell r="R483">
            <v>8.75</v>
          </cell>
          <cell r="S483">
            <v>350</v>
          </cell>
          <cell r="T483">
            <v>13</v>
          </cell>
          <cell r="U483">
            <v>0</v>
          </cell>
          <cell r="V483">
            <v>825</v>
          </cell>
          <cell r="W483">
            <v>825</v>
          </cell>
          <cell r="X483">
            <v>0</v>
          </cell>
          <cell r="Y483">
            <v>21.75</v>
          </cell>
          <cell r="Z483" t="str">
            <v>Lane</v>
          </cell>
          <cell r="AA483" t="str">
            <v>Knowledge Points</v>
          </cell>
          <cell r="AB483" t="str">
            <v>Middle</v>
          </cell>
        </row>
        <row r="484">
          <cell r="A484" t="str">
            <v>LN-138</v>
          </cell>
          <cell r="C484">
            <v>0</v>
          </cell>
          <cell r="F484">
            <v>0</v>
          </cell>
          <cell r="G484">
            <v>0</v>
          </cell>
          <cell r="H484">
            <v>3</v>
          </cell>
          <cell r="I484">
            <v>120</v>
          </cell>
          <cell r="J484">
            <v>0</v>
          </cell>
          <cell r="K484">
            <v>1</v>
          </cell>
          <cell r="L484">
            <v>120</v>
          </cell>
          <cell r="M484">
            <v>4</v>
          </cell>
          <cell r="N484">
            <v>140</v>
          </cell>
          <cell r="O484">
            <v>3</v>
          </cell>
          <cell r="P484">
            <v>0</v>
          </cell>
          <cell r="Q484">
            <v>260</v>
          </cell>
          <cell r="R484">
            <v>6.125</v>
          </cell>
          <cell r="S484">
            <v>245</v>
          </cell>
          <cell r="T484">
            <v>7</v>
          </cell>
          <cell r="U484">
            <v>0</v>
          </cell>
          <cell r="V484">
            <v>505</v>
          </cell>
          <cell r="W484">
            <v>505</v>
          </cell>
          <cell r="X484">
            <v>0</v>
          </cell>
          <cell r="Y484">
            <v>13.125</v>
          </cell>
          <cell r="Z484" t="str">
            <v>Lane</v>
          </cell>
          <cell r="AA484" t="str">
            <v>Knowledge Points</v>
          </cell>
          <cell r="AB484" t="str">
            <v>Middle</v>
          </cell>
        </row>
        <row r="485">
          <cell r="A485" t="str">
            <v>LN-139</v>
          </cell>
          <cell r="C485">
            <v>0</v>
          </cell>
          <cell r="F485">
            <v>0</v>
          </cell>
          <cell r="G485">
            <v>0</v>
          </cell>
          <cell r="H485">
            <v>1</v>
          </cell>
          <cell r="I485">
            <v>40</v>
          </cell>
          <cell r="J485">
            <v>0</v>
          </cell>
          <cell r="K485">
            <v>1</v>
          </cell>
          <cell r="L485">
            <v>40</v>
          </cell>
          <cell r="M485">
            <v>0</v>
          </cell>
          <cell r="N485">
            <v>0</v>
          </cell>
          <cell r="O485">
            <v>1</v>
          </cell>
          <cell r="P485">
            <v>0</v>
          </cell>
          <cell r="Q485">
            <v>40</v>
          </cell>
          <cell r="R485">
            <v>2.625</v>
          </cell>
          <cell r="S485">
            <v>105</v>
          </cell>
          <cell r="T485">
            <v>1</v>
          </cell>
          <cell r="U485">
            <v>0</v>
          </cell>
          <cell r="V485">
            <v>145</v>
          </cell>
          <cell r="W485">
            <v>145</v>
          </cell>
          <cell r="X485">
            <v>0</v>
          </cell>
          <cell r="Y485">
            <v>3.625</v>
          </cell>
          <cell r="Z485" t="str">
            <v>Lane</v>
          </cell>
          <cell r="AA485" t="str">
            <v>Knowledge Points</v>
          </cell>
          <cell r="AB485" t="str">
            <v>Middle</v>
          </cell>
        </row>
        <row r="486">
          <cell r="A486" t="str">
            <v>LN-140</v>
          </cell>
          <cell r="C486">
            <v>0</v>
          </cell>
          <cell r="F486">
            <v>0</v>
          </cell>
          <cell r="G486">
            <v>0</v>
          </cell>
          <cell r="H486">
            <v>2</v>
          </cell>
          <cell r="I486">
            <v>80</v>
          </cell>
          <cell r="J486">
            <v>0</v>
          </cell>
          <cell r="K486">
            <v>1</v>
          </cell>
          <cell r="L486">
            <v>80</v>
          </cell>
          <cell r="M486">
            <v>3</v>
          </cell>
          <cell r="N486">
            <v>105</v>
          </cell>
          <cell r="O486">
            <v>2</v>
          </cell>
          <cell r="P486">
            <v>0</v>
          </cell>
          <cell r="Q486">
            <v>185</v>
          </cell>
          <cell r="R486">
            <v>6.125</v>
          </cell>
          <cell r="S486">
            <v>245</v>
          </cell>
          <cell r="T486">
            <v>5</v>
          </cell>
          <cell r="U486">
            <v>0</v>
          </cell>
          <cell r="V486">
            <v>430</v>
          </cell>
          <cell r="W486">
            <v>430</v>
          </cell>
          <cell r="X486">
            <v>0</v>
          </cell>
          <cell r="Y486">
            <v>11.125</v>
          </cell>
          <cell r="Z486" t="str">
            <v>Lane</v>
          </cell>
          <cell r="AA486" t="str">
            <v>Knowledge Points</v>
          </cell>
          <cell r="AB486" t="str">
            <v>Middle</v>
          </cell>
        </row>
        <row r="487">
          <cell r="A487" t="str">
            <v>LN-141</v>
          </cell>
          <cell r="C487">
            <v>0</v>
          </cell>
          <cell r="F487">
            <v>0</v>
          </cell>
          <cell r="G487">
            <v>0</v>
          </cell>
          <cell r="H487">
            <v>2</v>
          </cell>
          <cell r="I487">
            <v>80</v>
          </cell>
          <cell r="J487">
            <v>0</v>
          </cell>
          <cell r="K487">
            <v>1</v>
          </cell>
          <cell r="L487">
            <v>80</v>
          </cell>
          <cell r="M487">
            <v>0</v>
          </cell>
          <cell r="N487">
            <v>0</v>
          </cell>
          <cell r="O487">
            <v>2</v>
          </cell>
          <cell r="P487">
            <v>0</v>
          </cell>
          <cell r="Q487">
            <v>80</v>
          </cell>
          <cell r="R487">
            <v>2.625</v>
          </cell>
          <cell r="S487">
            <v>105</v>
          </cell>
          <cell r="T487">
            <v>2</v>
          </cell>
          <cell r="U487">
            <v>0</v>
          </cell>
          <cell r="V487">
            <v>185</v>
          </cell>
          <cell r="W487">
            <v>185</v>
          </cell>
          <cell r="X487">
            <v>0</v>
          </cell>
          <cell r="Y487">
            <v>4.625</v>
          </cell>
          <cell r="Z487" t="str">
            <v>Lane</v>
          </cell>
          <cell r="AA487" t="str">
            <v>Knowledge Points</v>
          </cell>
          <cell r="AB487" t="str">
            <v>Middle</v>
          </cell>
        </row>
        <row r="488">
          <cell r="A488" t="str">
            <v>LN-142</v>
          </cell>
          <cell r="C488">
            <v>0</v>
          </cell>
          <cell r="F488">
            <v>0</v>
          </cell>
          <cell r="G488">
            <v>0</v>
          </cell>
          <cell r="H488">
            <v>2</v>
          </cell>
          <cell r="I488">
            <v>80</v>
          </cell>
          <cell r="J488">
            <v>0</v>
          </cell>
          <cell r="K488">
            <v>1</v>
          </cell>
          <cell r="L488">
            <v>80</v>
          </cell>
          <cell r="M488">
            <v>1</v>
          </cell>
          <cell r="N488">
            <v>35</v>
          </cell>
          <cell r="O488">
            <v>2</v>
          </cell>
          <cell r="P488">
            <v>0</v>
          </cell>
          <cell r="Q488">
            <v>115</v>
          </cell>
          <cell r="R488">
            <v>5.25</v>
          </cell>
          <cell r="S488">
            <v>210</v>
          </cell>
          <cell r="T488">
            <v>3</v>
          </cell>
          <cell r="U488">
            <v>0</v>
          </cell>
          <cell r="V488">
            <v>325</v>
          </cell>
          <cell r="W488">
            <v>325</v>
          </cell>
          <cell r="X488">
            <v>0</v>
          </cell>
          <cell r="Y488">
            <v>8.25</v>
          </cell>
          <cell r="Z488" t="str">
            <v>Lane</v>
          </cell>
          <cell r="AA488" t="str">
            <v>Knowledge Points</v>
          </cell>
          <cell r="AB488" t="str">
            <v>Middle</v>
          </cell>
        </row>
        <row r="489">
          <cell r="A489" t="str">
            <v>LN-143</v>
          </cell>
          <cell r="C489">
            <v>0</v>
          </cell>
          <cell r="F489">
            <v>0</v>
          </cell>
          <cell r="G489">
            <v>0</v>
          </cell>
          <cell r="H489">
            <v>1</v>
          </cell>
          <cell r="I489">
            <v>40</v>
          </cell>
          <cell r="J489">
            <v>0</v>
          </cell>
          <cell r="K489">
            <v>1</v>
          </cell>
          <cell r="L489">
            <v>40</v>
          </cell>
          <cell r="M489">
            <v>4</v>
          </cell>
          <cell r="N489">
            <v>140</v>
          </cell>
          <cell r="O489">
            <v>1</v>
          </cell>
          <cell r="P489">
            <v>0</v>
          </cell>
          <cell r="Q489">
            <v>180</v>
          </cell>
          <cell r="R489">
            <v>5.25</v>
          </cell>
          <cell r="S489">
            <v>210</v>
          </cell>
          <cell r="T489">
            <v>5</v>
          </cell>
          <cell r="U489">
            <v>0</v>
          </cell>
          <cell r="V489">
            <v>390</v>
          </cell>
          <cell r="W489">
            <v>390</v>
          </cell>
          <cell r="X489">
            <v>0</v>
          </cell>
          <cell r="Y489">
            <v>10.25</v>
          </cell>
          <cell r="Z489" t="str">
            <v>Lane</v>
          </cell>
          <cell r="AA489" t="str">
            <v>Knowledge Points</v>
          </cell>
          <cell r="AB489" t="str">
            <v>Middle</v>
          </cell>
        </row>
        <row r="490">
          <cell r="A490" t="str">
            <v>LN-144</v>
          </cell>
          <cell r="C490">
            <v>0</v>
          </cell>
          <cell r="F490">
            <v>0</v>
          </cell>
          <cell r="G490">
            <v>0</v>
          </cell>
          <cell r="H490">
            <v>2</v>
          </cell>
          <cell r="I490">
            <v>80</v>
          </cell>
          <cell r="J490">
            <v>0</v>
          </cell>
          <cell r="K490">
            <v>1</v>
          </cell>
          <cell r="L490">
            <v>80</v>
          </cell>
          <cell r="M490">
            <v>3</v>
          </cell>
          <cell r="N490">
            <v>105</v>
          </cell>
          <cell r="O490">
            <v>2</v>
          </cell>
          <cell r="P490">
            <v>0</v>
          </cell>
          <cell r="Q490">
            <v>185</v>
          </cell>
          <cell r="R490">
            <v>7</v>
          </cell>
          <cell r="S490">
            <v>280</v>
          </cell>
          <cell r="T490">
            <v>5</v>
          </cell>
          <cell r="U490">
            <v>0</v>
          </cell>
          <cell r="V490">
            <v>465</v>
          </cell>
          <cell r="W490">
            <v>465</v>
          </cell>
          <cell r="X490">
            <v>0</v>
          </cell>
          <cell r="Y490">
            <v>12</v>
          </cell>
          <cell r="Z490" t="str">
            <v>Lane</v>
          </cell>
          <cell r="AA490" t="str">
            <v>Knowledge Points</v>
          </cell>
          <cell r="AB490" t="str">
            <v>Middle</v>
          </cell>
        </row>
        <row r="491">
          <cell r="A491" t="str">
            <v>LN-145</v>
          </cell>
          <cell r="C491">
            <v>0</v>
          </cell>
          <cell r="F491">
            <v>0</v>
          </cell>
          <cell r="G491">
            <v>0</v>
          </cell>
          <cell r="H491">
            <v>2</v>
          </cell>
          <cell r="I491">
            <v>80</v>
          </cell>
          <cell r="J491">
            <v>0</v>
          </cell>
          <cell r="K491">
            <v>1</v>
          </cell>
          <cell r="L491">
            <v>80</v>
          </cell>
          <cell r="M491">
            <v>4</v>
          </cell>
          <cell r="N491">
            <v>140</v>
          </cell>
          <cell r="O491">
            <v>2</v>
          </cell>
          <cell r="P491">
            <v>0</v>
          </cell>
          <cell r="Q491">
            <v>220</v>
          </cell>
          <cell r="R491">
            <v>7</v>
          </cell>
          <cell r="S491">
            <v>280</v>
          </cell>
          <cell r="T491">
            <v>6</v>
          </cell>
          <cell r="U491">
            <v>0</v>
          </cell>
          <cell r="V491">
            <v>500</v>
          </cell>
          <cell r="W491">
            <v>500</v>
          </cell>
          <cell r="X491">
            <v>0</v>
          </cell>
          <cell r="Y491">
            <v>13</v>
          </cell>
          <cell r="Z491" t="str">
            <v>Lane</v>
          </cell>
          <cell r="AA491" t="str">
            <v>Knowledge Points</v>
          </cell>
          <cell r="AB491" t="str">
            <v>Middle</v>
          </cell>
        </row>
        <row r="492">
          <cell r="A492" t="str">
            <v>LN-146</v>
          </cell>
          <cell r="C492">
            <v>0</v>
          </cell>
          <cell r="F492">
            <v>0</v>
          </cell>
          <cell r="G492">
            <v>0</v>
          </cell>
          <cell r="H492">
            <v>2</v>
          </cell>
          <cell r="I492">
            <v>80</v>
          </cell>
          <cell r="J492">
            <v>0</v>
          </cell>
          <cell r="K492">
            <v>1</v>
          </cell>
          <cell r="L492">
            <v>80</v>
          </cell>
          <cell r="M492">
            <v>4</v>
          </cell>
          <cell r="N492">
            <v>140</v>
          </cell>
          <cell r="O492">
            <v>2</v>
          </cell>
          <cell r="P492">
            <v>0</v>
          </cell>
          <cell r="Q492">
            <v>220</v>
          </cell>
          <cell r="R492">
            <v>6.125</v>
          </cell>
          <cell r="S492">
            <v>245</v>
          </cell>
          <cell r="T492">
            <v>6</v>
          </cell>
          <cell r="U492">
            <v>0</v>
          </cell>
          <cell r="V492">
            <v>465</v>
          </cell>
          <cell r="W492">
            <v>465</v>
          </cell>
          <cell r="X492">
            <v>0</v>
          </cell>
          <cell r="Y492">
            <v>12.125</v>
          </cell>
          <cell r="Z492" t="str">
            <v>Lane</v>
          </cell>
          <cell r="AA492" t="str">
            <v>Knowledge Points</v>
          </cell>
          <cell r="AB492" t="str">
            <v>Middle</v>
          </cell>
        </row>
        <row r="493">
          <cell r="A493" t="str">
            <v>LN-147</v>
          </cell>
          <cell r="C493">
            <v>0</v>
          </cell>
          <cell r="F493">
            <v>0</v>
          </cell>
          <cell r="G493">
            <v>0</v>
          </cell>
          <cell r="H493">
            <v>1</v>
          </cell>
          <cell r="I493">
            <v>40</v>
          </cell>
          <cell r="J493">
            <v>0</v>
          </cell>
          <cell r="K493">
            <v>1</v>
          </cell>
          <cell r="L493">
            <v>40</v>
          </cell>
          <cell r="M493">
            <v>7</v>
          </cell>
          <cell r="N493">
            <v>245</v>
          </cell>
          <cell r="O493">
            <v>1</v>
          </cell>
          <cell r="P493">
            <v>0</v>
          </cell>
          <cell r="Q493">
            <v>285</v>
          </cell>
          <cell r="R493">
            <v>10.5</v>
          </cell>
          <cell r="S493">
            <v>420</v>
          </cell>
          <cell r="T493">
            <v>8</v>
          </cell>
          <cell r="U493">
            <v>0</v>
          </cell>
          <cell r="V493">
            <v>705</v>
          </cell>
          <cell r="W493">
            <v>705</v>
          </cell>
          <cell r="X493">
            <v>0</v>
          </cell>
          <cell r="Y493">
            <v>18.5</v>
          </cell>
          <cell r="Z493" t="str">
            <v>Lane</v>
          </cell>
          <cell r="AA493" t="str">
            <v>Knowledge Points</v>
          </cell>
          <cell r="AB493" t="str">
            <v>Middle</v>
          </cell>
        </row>
        <row r="494">
          <cell r="A494" t="str">
            <v>LN-148</v>
          </cell>
          <cell r="C494">
            <v>0</v>
          </cell>
          <cell r="F494">
            <v>0</v>
          </cell>
          <cell r="G494">
            <v>0</v>
          </cell>
          <cell r="H494">
            <v>1</v>
          </cell>
          <cell r="I494">
            <v>40</v>
          </cell>
          <cell r="J494">
            <v>0</v>
          </cell>
          <cell r="K494">
            <v>1</v>
          </cell>
          <cell r="L494">
            <v>40</v>
          </cell>
          <cell r="M494">
            <v>3</v>
          </cell>
          <cell r="N494">
            <v>105</v>
          </cell>
          <cell r="O494">
            <v>1</v>
          </cell>
          <cell r="P494">
            <v>0</v>
          </cell>
          <cell r="Q494">
            <v>145</v>
          </cell>
          <cell r="R494">
            <v>5.25</v>
          </cell>
          <cell r="S494">
            <v>210</v>
          </cell>
          <cell r="T494">
            <v>4</v>
          </cell>
          <cell r="U494">
            <v>0</v>
          </cell>
          <cell r="V494">
            <v>355</v>
          </cell>
          <cell r="W494">
            <v>355</v>
          </cell>
          <cell r="X494">
            <v>0</v>
          </cell>
          <cell r="Y494">
            <v>9.25</v>
          </cell>
          <cell r="Z494" t="str">
            <v>Lane</v>
          </cell>
          <cell r="AA494" t="str">
            <v>Knowledge Points</v>
          </cell>
          <cell r="AB494" t="str">
            <v>Middle</v>
          </cell>
        </row>
        <row r="495">
          <cell r="A495" t="str">
            <v>LN-149</v>
          </cell>
          <cell r="C495">
            <v>0</v>
          </cell>
          <cell r="F495">
            <v>0</v>
          </cell>
          <cell r="G495">
            <v>0</v>
          </cell>
          <cell r="H495">
            <v>1</v>
          </cell>
          <cell r="I495">
            <v>40</v>
          </cell>
          <cell r="J495">
            <v>0</v>
          </cell>
          <cell r="K495">
            <v>1</v>
          </cell>
          <cell r="L495">
            <v>40</v>
          </cell>
          <cell r="M495">
            <v>2</v>
          </cell>
          <cell r="N495">
            <v>70</v>
          </cell>
          <cell r="O495">
            <v>1</v>
          </cell>
          <cell r="P495">
            <v>0</v>
          </cell>
          <cell r="Q495">
            <v>110</v>
          </cell>
          <cell r="R495">
            <v>5.25</v>
          </cell>
          <cell r="S495">
            <v>210</v>
          </cell>
          <cell r="T495">
            <v>3</v>
          </cell>
          <cell r="U495">
            <v>0</v>
          </cell>
          <cell r="V495">
            <v>320</v>
          </cell>
          <cell r="W495">
            <v>320</v>
          </cell>
          <cell r="X495">
            <v>0</v>
          </cell>
          <cell r="Y495">
            <v>8.25</v>
          </cell>
          <cell r="Z495" t="str">
            <v>Lane</v>
          </cell>
          <cell r="AA495" t="str">
            <v>Knowledge Points</v>
          </cell>
          <cell r="AB495" t="str">
            <v>Middle</v>
          </cell>
        </row>
        <row r="496">
          <cell r="A496" t="str">
            <v>LN-150</v>
          </cell>
          <cell r="C496">
            <v>0</v>
          </cell>
          <cell r="F496">
            <v>0</v>
          </cell>
          <cell r="G496">
            <v>0</v>
          </cell>
          <cell r="H496">
            <v>2</v>
          </cell>
          <cell r="I496">
            <v>80</v>
          </cell>
          <cell r="J496">
            <v>0</v>
          </cell>
          <cell r="K496">
            <v>1</v>
          </cell>
          <cell r="L496">
            <v>80</v>
          </cell>
          <cell r="M496">
            <v>3</v>
          </cell>
          <cell r="N496">
            <v>105</v>
          </cell>
          <cell r="O496">
            <v>2</v>
          </cell>
          <cell r="P496">
            <v>0</v>
          </cell>
          <cell r="Q496">
            <v>185</v>
          </cell>
          <cell r="R496">
            <v>7</v>
          </cell>
          <cell r="S496">
            <v>280</v>
          </cell>
          <cell r="T496">
            <v>5</v>
          </cell>
          <cell r="U496">
            <v>0</v>
          </cell>
          <cell r="V496">
            <v>465</v>
          </cell>
          <cell r="W496">
            <v>465</v>
          </cell>
          <cell r="X496">
            <v>0</v>
          </cell>
          <cell r="Y496">
            <v>12</v>
          </cell>
          <cell r="Z496" t="str">
            <v>Lane</v>
          </cell>
          <cell r="AA496" t="str">
            <v>Knowledge Points</v>
          </cell>
          <cell r="AB496" t="str">
            <v>Middle</v>
          </cell>
        </row>
        <row r="497">
          <cell r="A497" t="str">
            <v>LN-151</v>
          </cell>
          <cell r="C497">
            <v>0</v>
          </cell>
          <cell r="F497">
            <v>0</v>
          </cell>
          <cell r="G497">
            <v>0</v>
          </cell>
          <cell r="H497">
            <v>2</v>
          </cell>
          <cell r="I497">
            <v>80</v>
          </cell>
          <cell r="J497">
            <v>0</v>
          </cell>
          <cell r="K497">
            <v>1</v>
          </cell>
          <cell r="L497">
            <v>80</v>
          </cell>
          <cell r="M497">
            <v>5</v>
          </cell>
          <cell r="N497">
            <v>175</v>
          </cell>
          <cell r="O497">
            <v>2</v>
          </cell>
          <cell r="P497">
            <v>0</v>
          </cell>
          <cell r="Q497">
            <v>255</v>
          </cell>
          <cell r="R497">
            <v>5.25</v>
          </cell>
          <cell r="S497">
            <v>210</v>
          </cell>
          <cell r="T497">
            <v>7</v>
          </cell>
          <cell r="U497">
            <v>0</v>
          </cell>
          <cell r="V497">
            <v>465</v>
          </cell>
          <cell r="W497">
            <v>465</v>
          </cell>
          <cell r="X497">
            <v>0</v>
          </cell>
          <cell r="Y497">
            <v>12.25</v>
          </cell>
          <cell r="Z497" t="str">
            <v>Lane</v>
          </cell>
          <cell r="AA497" t="str">
            <v>Knowledge Points</v>
          </cell>
          <cell r="AB497" t="str">
            <v>Middle</v>
          </cell>
        </row>
        <row r="498">
          <cell r="A498" t="str">
            <v>LN-152</v>
          </cell>
          <cell r="C498">
            <v>0</v>
          </cell>
          <cell r="F498">
            <v>0</v>
          </cell>
          <cell r="G498">
            <v>0</v>
          </cell>
          <cell r="H498">
            <v>2</v>
          </cell>
          <cell r="I498">
            <v>80</v>
          </cell>
          <cell r="J498">
            <v>0</v>
          </cell>
          <cell r="K498">
            <v>1</v>
          </cell>
          <cell r="L498">
            <v>80</v>
          </cell>
          <cell r="M498">
            <v>3</v>
          </cell>
          <cell r="N498">
            <v>105</v>
          </cell>
          <cell r="O498">
            <v>2</v>
          </cell>
          <cell r="P498">
            <v>0</v>
          </cell>
          <cell r="Q498">
            <v>185</v>
          </cell>
          <cell r="R498">
            <v>6.125</v>
          </cell>
          <cell r="S498">
            <v>245</v>
          </cell>
          <cell r="T498">
            <v>5</v>
          </cell>
          <cell r="U498">
            <v>0</v>
          </cell>
          <cell r="V498">
            <v>430</v>
          </cell>
          <cell r="W498">
            <v>430</v>
          </cell>
          <cell r="X498">
            <v>0</v>
          </cell>
          <cell r="Y498">
            <v>11.125</v>
          </cell>
          <cell r="Z498" t="str">
            <v>Lane</v>
          </cell>
          <cell r="AA498" t="str">
            <v>Knowledge Points</v>
          </cell>
          <cell r="AB498" t="str">
            <v>Middle</v>
          </cell>
        </row>
        <row r="499">
          <cell r="A499" t="str">
            <v>LN-153</v>
          </cell>
          <cell r="C499">
            <v>0</v>
          </cell>
          <cell r="F499">
            <v>0</v>
          </cell>
          <cell r="G499">
            <v>0</v>
          </cell>
          <cell r="H499">
            <v>2</v>
          </cell>
          <cell r="I499">
            <v>80</v>
          </cell>
          <cell r="J499">
            <v>0</v>
          </cell>
          <cell r="K499">
            <v>1</v>
          </cell>
          <cell r="L499">
            <v>80</v>
          </cell>
          <cell r="M499">
            <v>0</v>
          </cell>
          <cell r="N499">
            <v>0</v>
          </cell>
          <cell r="O499">
            <v>2</v>
          </cell>
          <cell r="P499">
            <v>0</v>
          </cell>
          <cell r="Q499">
            <v>80</v>
          </cell>
          <cell r="R499">
            <v>5.25</v>
          </cell>
          <cell r="S499">
            <v>210</v>
          </cell>
          <cell r="T499">
            <v>2</v>
          </cell>
          <cell r="U499">
            <v>0</v>
          </cell>
          <cell r="V499">
            <v>290</v>
          </cell>
          <cell r="W499">
            <v>290</v>
          </cell>
          <cell r="X499">
            <v>0</v>
          </cell>
          <cell r="Y499">
            <v>7.25</v>
          </cell>
          <cell r="Z499" t="str">
            <v>Lane</v>
          </cell>
          <cell r="AA499" t="str">
            <v>Knowledge Points</v>
          </cell>
          <cell r="AB499" t="str">
            <v>Middle</v>
          </cell>
        </row>
        <row r="500">
          <cell r="A500" t="str">
            <v>LN-154</v>
          </cell>
          <cell r="C500">
            <v>0</v>
          </cell>
          <cell r="F500">
            <v>0</v>
          </cell>
          <cell r="G500">
            <v>0</v>
          </cell>
          <cell r="H500">
            <v>2</v>
          </cell>
          <cell r="I500">
            <v>80</v>
          </cell>
          <cell r="J500">
            <v>0</v>
          </cell>
          <cell r="K500">
            <v>1</v>
          </cell>
          <cell r="L500">
            <v>80</v>
          </cell>
          <cell r="M500">
            <v>4</v>
          </cell>
          <cell r="N500">
            <v>140</v>
          </cell>
          <cell r="O500">
            <v>2</v>
          </cell>
          <cell r="P500">
            <v>0</v>
          </cell>
          <cell r="Q500">
            <v>220</v>
          </cell>
          <cell r="R500">
            <v>5.25</v>
          </cell>
          <cell r="S500">
            <v>210</v>
          </cell>
          <cell r="T500">
            <v>6</v>
          </cell>
          <cell r="U500">
            <v>0</v>
          </cell>
          <cell r="V500">
            <v>430</v>
          </cell>
          <cell r="W500">
            <v>430</v>
          </cell>
          <cell r="X500">
            <v>0</v>
          </cell>
          <cell r="Y500">
            <v>11.25</v>
          </cell>
          <cell r="Z500" t="str">
            <v>Lane</v>
          </cell>
          <cell r="AA500" t="str">
            <v>Knowledge Points</v>
          </cell>
          <cell r="AB500" t="str">
            <v>Middle</v>
          </cell>
        </row>
        <row r="501">
          <cell r="A501" t="str">
            <v>LN-155</v>
          </cell>
          <cell r="C501">
            <v>0</v>
          </cell>
          <cell r="F501">
            <v>0</v>
          </cell>
          <cell r="G501">
            <v>0</v>
          </cell>
          <cell r="H501">
            <v>1</v>
          </cell>
          <cell r="I501">
            <v>40</v>
          </cell>
          <cell r="J501">
            <v>0</v>
          </cell>
          <cell r="K501">
            <v>1</v>
          </cell>
          <cell r="L501">
            <v>40</v>
          </cell>
          <cell r="M501">
            <v>4</v>
          </cell>
          <cell r="N501">
            <v>140</v>
          </cell>
          <cell r="O501">
            <v>1</v>
          </cell>
          <cell r="P501">
            <v>0</v>
          </cell>
          <cell r="Q501">
            <v>180</v>
          </cell>
          <cell r="R501">
            <v>7</v>
          </cell>
          <cell r="S501">
            <v>280</v>
          </cell>
          <cell r="T501">
            <v>5</v>
          </cell>
          <cell r="U501">
            <v>0</v>
          </cell>
          <cell r="V501">
            <v>460</v>
          </cell>
          <cell r="W501">
            <v>460</v>
          </cell>
          <cell r="X501">
            <v>0</v>
          </cell>
          <cell r="Y501">
            <v>12</v>
          </cell>
          <cell r="Z501" t="str">
            <v>Lane</v>
          </cell>
          <cell r="AA501" t="str">
            <v>Knowledge Points</v>
          </cell>
          <cell r="AB501" t="str">
            <v>Middle</v>
          </cell>
        </row>
        <row r="502">
          <cell r="A502" t="str">
            <v>LN-156</v>
          </cell>
          <cell r="C502">
            <v>0</v>
          </cell>
          <cell r="F502">
            <v>0</v>
          </cell>
          <cell r="G502">
            <v>0</v>
          </cell>
          <cell r="H502">
            <v>1</v>
          </cell>
          <cell r="I502">
            <v>40</v>
          </cell>
          <cell r="J502">
            <v>0</v>
          </cell>
          <cell r="K502">
            <v>1</v>
          </cell>
          <cell r="L502">
            <v>40</v>
          </cell>
          <cell r="M502">
            <v>3</v>
          </cell>
          <cell r="N502">
            <v>105</v>
          </cell>
          <cell r="O502">
            <v>1</v>
          </cell>
          <cell r="P502">
            <v>0</v>
          </cell>
          <cell r="Q502">
            <v>145</v>
          </cell>
          <cell r="R502">
            <v>7</v>
          </cell>
          <cell r="S502">
            <v>280</v>
          </cell>
          <cell r="T502">
            <v>4</v>
          </cell>
          <cell r="U502">
            <v>0</v>
          </cell>
          <cell r="V502">
            <v>425</v>
          </cell>
          <cell r="W502">
            <v>425</v>
          </cell>
          <cell r="X502">
            <v>0</v>
          </cell>
          <cell r="Y502">
            <v>11</v>
          </cell>
          <cell r="Z502" t="str">
            <v>Lane</v>
          </cell>
          <cell r="AA502" t="str">
            <v>Knowledge Points</v>
          </cell>
          <cell r="AB502" t="str">
            <v>Middle</v>
          </cell>
        </row>
        <row r="503">
          <cell r="A503" t="str">
            <v>LN-157</v>
          </cell>
          <cell r="C503">
            <v>0</v>
          </cell>
          <cell r="F503">
            <v>0</v>
          </cell>
          <cell r="G503">
            <v>0</v>
          </cell>
          <cell r="H503">
            <v>1</v>
          </cell>
          <cell r="I503">
            <v>40</v>
          </cell>
          <cell r="J503">
            <v>0</v>
          </cell>
          <cell r="K503">
            <v>1</v>
          </cell>
          <cell r="L503">
            <v>40</v>
          </cell>
          <cell r="M503">
            <v>5</v>
          </cell>
          <cell r="N503">
            <v>175</v>
          </cell>
          <cell r="O503">
            <v>1</v>
          </cell>
          <cell r="P503">
            <v>0</v>
          </cell>
          <cell r="Q503">
            <v>215</v>
          </cell>
          <cell r="R503">
            <v>13.125</v>
          </cell>
          <cell r="S503">
            <v>525</v>
          </cell>
          <cell r="T503">
            <v>6</v>
          </cell>
          <cell r="U503">
            <v>0</v>
          </cell>
          <cell r="V503">
            <v>740</v>
          </cell>
          <cell r="W503">
            <v>740</v>
          </cell>
          <cell r="X503">
            <v>0</v>
          </cell>
          <cell r="Y503">
            <v>19.125</v>
          </cell>
          <cell r="Z503" t="str">
            <v>Lane</v>
          </cell>
          <cell r="AA503" t="str">
            <v>Knowledge Points</v>
          </cell>
          <cell r="AB503" t="str">
            <v>Middle</v>
          </cell>
        </row>
        <row r="504">
          <cell r="A504" t="str">
            <v>LN-158</v>
          </cell>
          <cell r="C504">
            <v>0</v>
          </cell>
          <cell r="F504">
            <v>0</v>
          </cell>
          <cell r="G504">
            <v>0</v>
          </cell>
          <cell r="H504">
            <v>0</v>
          </cell>
          <cell r="I504">
            <v>0</v>
          </cell>
          <cell r="J504">
            <v>0</v>
          </cell>
          <cell r="K504">
            <v>0</v>
          </cell>
          <cell r="L504">
            <v>0</v>
          </cell>
          <cell r="M504">
            <v>0</v>
          </cell>
          <cell r="O504">
            <v>0</v>
          </cell>
          <cell r="P504">
            <v>0</v>
          </cell>
          <cell r="Q504">
            <v>0</v>
          </cell>
          <cell r="R504">
            <v>2.625</v>
          </cell>
          <cell r="S504">
            <v>105</v>
          </cell>
          <cell r="T504">
            <v>0</v>
          </cell>
          <cell r="U504">
            <v>1</v>
          </cell>
          <cell r="V504">
            <v>105</v>
          </cell>
          <cell r="W504">
            <v>105</v>
          </cell>
          <cell r="X504">
            <v>0</v>
          </cell>
          <cell r="Y504">
            <v>2.625</v>
          </cell>
          <cell r="Z504" t="str">
            <v>Lane</v>
          </cell>
          <cell r="AA504" t="str">
            <v>Knowledge Points</v>
          </cell>
          <cell r="AB504" t="str">
            <v>Middle</v>
          </cell>
        </row>
        <row r="505">
          <cell r="A505" t="str">
            <v>LN-159</v>
          </cell>
          <cell r="C505">
            <v>0</v>
          </cell>
          <cell r="F505">
            <v>0</v>
          </cell>
          <cell r="G505">
            <v>0</v>
          </cell>
          <cell r="H505">
            <v>0</v>
          </cell>
          <cell r="J505">
            <v>0</v>
          </cell>
          <cell r="K505">
            <v>0</v>
          </cell>
          <cell r="L505">
            <v>0</v>
          </cell>
          <cell r="M505">
            <v>0</v>
          </cell>
          <cell r="O505">
            <v>0</v>
          </cell>
          <cell r="P505">
            <v>0</v>
          </cell>
          <cell r="Q505">
            <v>0</v>
          </cell>
          <cell r="R505">
            <v>3.5</v>
          </cell>
          <cell r="S505">
            <v>140</v>
          </cell>
          <cell r="T505">
            <v>0</v>
          </cell>
          <cell r="U505">
            <v>1</v>
          </cell>
          <cell r="V505">
            <v>140</v>
          </cell>
          <cell r="W505">
            <v>140</v>
          </cell>
          <cell r="X505">
            <v>0</v>
          </cell>
          <cell r="Y505">
            <v>3.5</v>
          </cell>
          <cell r="Z505" t="str">
            <v>Lane</v>
          </cell>
          <cell r="AA505" t="str">
            <v>Knowledge Points</v>
          </cell>
          <cell r="AB505" t="str">
            <v>Middle</v>
          </cell>
        </row>
        <row r="506">
          <cell r="A506" t="str">
            <v>MA-101</v>
          </cell>
          <cell r="C506">
            <v>3</v>
          </cell>
          <cell r="D506">
            <v>75</v>
          </cell>
          <cell r="F506">
            <v>1</v>
          </cell>
          <cell r="G506">
            <v>75</v>
          </cell>
          <cell r="H506">
            <v>9</v>
          </cell>
          <cell r="I506">
            <v>360</v>
          </cell>
          <cell r="J506">
            <v>3</v>
          </cell>
          <cell r="K506">
            <v>0</v>
          </cell>
          <cell r="L506">
            <v>435</v>
          </cell>
          <cell r="M506">
            <v>7.5142857142857142</v>
          </cell>
          <cell r="N506">
            <v>263</v>
          </cell>
          <cell r="O506">
            <v>12</v>
          </cell>
          <cell r="P506">
            <v>0</v>
          </cell>
          <cell r="Q506">
            <v>698</v>
          </cell>
          <cell r="R506">
            <v>10.5</v>
          </cell>
          <cell r="S506">
            <v>420</v>
          </cell>
          <cell r="T506">
            <v>19.514285714285712</v>
          </cell>
          <cell r="U506">
            <v>0</v>
          </cell>
          <cell r="V506">
            <v>1118</v>
          </cell>
          <cell r="W506">
            <v>1118</v>
          </cell>
          <cell r="X506">
            <v>0</v>
          </cell>
          <cell r="Y506">
            <v>30.014285714285712</v>
          </cell>
          <cell r="Z506" t="str">
            <v>Madison</v>
          </cell>
          <cell r="AA506" t="str">
            <v>Knowledge Points</v>
          </cell>
          <cell r="AB506" t="str">
            <v>High</v>
          </cell>
        </row>
        <row r="507">
          <cell r="A507" t="str">
            <v>MA-102</v>
          </cell>
          <cell r="C507">
            <v>1.52</v>
          </cell>
          <cell r="D507">
            <v>38</v>
          </cell>
          <cell r="F507">
            <v>1</v>
          </cell>
          <cell r="G507">
            <v>38</v>
          </cell>
          <cell r="H507">
            <v>1.5</v>
          </cell>
          <cell r="I507">
            <v>60</v>
          </cell>
          <cell r="J507">
            <v>1.52</v>
          </cell>
          <cell r="K507">
            <v>0</v>
          </cell>
          <cell r="L507">
            <v>98</v>
          </cell>
          <cell r="M507">
            <v>0</v>
          </cell>
          <cell r="N507">
            <v>0</v>
          </cell>
          <cell r="O507">
            <v>3.02</v>
          </cell>
          <cell r="P507">
            <v>0</v>
          </cell>
          <cell r="Q507">
            <v>98</v>
          </cell>
          <cell r="R507">
            <v>0</v>
          </cell>
          <cell r="S507">
            <v>0</v>
          </cell>
          <cell r="T507">
            <v>3.02</v>
          </cell>
          <cell r="U507">
            <v>0</v>
          </cell>
          <cell r="V507">
            <v>98</v>
          </cell>
          <cell r="W507">
            <v>98</v>
          </cell>
          <cell r="X507">
            <v>0</v>
          </cell>
          <cell r="Y507">
            <v>3.02</v>
          </cell>
          <cell r="Z507" t="str">
            <v>Madison</v>
          </cell>
          <cell r="AA507" t="str">
            <v>Knowledge Points</v>
          </cell>
          <cell r="AB507" t="str">
            <v>High</v>
          </cell>
        </row>
        <row r="508">
          <cell r="A508" t="str">
            <v>MA-102a</v>
          </cell>
          <cell r="C508">
            <v>0</v>
          </cell>
          <cell r="D508">
            <v>0</v>
          </cell>
          <cell r="F508">
            <v>0</v>
          </cell>
          <cell r="G508">
            <v>0</v>
          </cell>
          <cell r="H508">
            <v>0</v>
          </cell>
          <cell r="I508">
            <v>0</v>
          </cell>
          <cell r="J508">
            <v>0</v>
          </cell>
          <cell r="K508">
            <v>0</v>
          </cell>
          <cell r="L508">
            <v>0</v>
          </cell>
          <cell r="M508">
            <v>4.5142857142857142</v>
          </cell>
          <cell r="N508">
            <v>158</v>
          </cell>
          <cell r="O508">
            <v>0</v>
          </cell>
          <cell r="P508">
            <v>1</v>
          </cell>
          <cell r="Q508">
            <v>158</v>
          </cell>
          <cell r="R508">
            <v>0</v>
          </cell>
          <cell r="S508">
            <v>0</v>
          </cell>
          <cell r="T508">
            <v>4.5142857142857142</v>
          </cell>
          <cell r="U508">
            <v>0</v>
          </cell>
          <cell r="V508">
            <v>158</v>
          </cell>
          <cell r="W508">
            <v>158</v>
          </cell>
          <cell r="X508">
            <v>0</v>
          </cell>
          <cell r="Y508">
            <v>4.5142857142857142</v>
          </cell>
          <cell r="Z508" t="str">
            <v>Madison</v>
          </cell>
          <cell r="AA508" t="str">
            <v>Knowledge Points</v>
          </cell>
          <cell r="AB508" t="str">
            <v>High</v>
          </cell>
        </row>
        <row r="509">
          <cell r="A509" t="str">
            <v>MA-102b</v>
          </cell>
          <cell r="C509">
            <v>0</v>
          </cell>
          <cell r="D509">
            <v>0</v>
          </cell>
          <cell r="F509">
            <v>0</v>
          </cell>
          <cell r="G509">
            <v>0</v>
          </cell>
          <cell r="H509">
            <v>0</v>
          </cell>
          <cell r="I509">
            <v>0</v>
          </cell>
          <cell r="J509">
            <v>0</v>
          </cell>
          <cell r="K509">
            <v>0</v>
          </cell>
          <cell r="L509">
            <v>0</v>
          </cell>
          <cell r="M509">
            <v>0</v>
          </cell>
          <cell r="N509">
            <v>0</v>
          </cell>
          <cell r="O509">
            <v>0</v>
          </cell>
          <cell r="P509">
            <v>0</v>
          </cell>
          <cell r="Q509">
            <v>0</v>
          </cell>
          <cell r="R509">
            <v>10.5</v>
          </cell>
          <cell r="S509">
            <v>420</v>
          </cell>
          <cell r="T509">
            <v>0</v>
          </cell>
          <cell r="U509">
            <v>1</v>
          </cell>
          <cell r="V509">
            <v>420</v>
          </cell>
          <cell r="W509">
            <v>420</v>
          </cell>
          <cell r="X509">
            <v>0</v>
          </cell>
          <cell r="Y509">
            <v>10.5</v>
          </cell>
          <cell r="Z509" t="str">
            <v>Madison</v>
          </cell>
          <cell r="AA509" t="str">
            <v>Knowledge Points</v>
          </cell>
          <cell r="AB509" t="str">
            <v>High</v>
          </cell>
        </row>
        <row r="510">
          <cell r="A510" t="str">
            <v>MA-103</v>
          </cell>
          <cell r="C510">
            <v>3</v>
          </cell>
          <cell r="D510">
            <v>75</v>
          </cell>
          <cell r="F510">
            <v>1</v>
          </cell>
          <cell r="G510">
            <v>75</v>
          </cell>
          <cell r="H510">
            <v>4.5</v>
          </cell>
          <cell r="I510">
            <v>180</v>
          </cell>
          <cell r="J510">
            <v>3</v>
          </cell>
          <cell r="K510">
            <v>0</v>
          </cell>
          <cell r="L510">
            <v>255</v>
          </cell>
          <cell r="M510">
            <v>1.5142857142857142</v>
          </cell>
          <cell r="N510">
            <v>53</v>
          </cell>
          <cell r="O510">
            <v>7.5</v>
          </cell>
          <cell r="P510">
            <v>0</v>
          </cell>
          <cell r="Q510">
            <v>308</v>
          </cell>
          <cell r="R510">
            <v>0</v>
          </cell>
          <cell r="S510">
            <v>0</v>
          </cell>
          <cell r="T510">
            <v>9.0142857142857142</v>
          </cell>
          <cell r="U510">
            <v>0</v>
          </cell>
          <cell r="V510">
            <v>308</v>
          </cell>
          <cell r="W510">
            <v>308</v>
          </cell>
          <cell r="X510">
            <v>0</v>
          </cell>
          <cell r="Y510">
            <v>9.0142857142857142</v>
          </cell>
          <cell r="Z510" t="str">
            <v>Madison</v>
          </cell>
          <cell r="AA510" t="str">
            <v>Knowledge Points</v>
          </cell>
          <cell r="AB510" t="str">
            <v>High</v>
          </cell>
        </row>
        <row r="511">
          <cell r="A511" t="str">
            <v>MA-103a</v>
          </cell>
          <cell r="C511">
            <v>0</v>
          </cell>
          <cell r="D511">
            <v>0</v>
          </cell>
          <cell r="F511">
            <v>0</v>
          </cell>
          <cell r="G511">
            <v>0</v>
          </cell>
          <cell r="H511">
            <v>0</v>
          </cell>
          <cell r="J511">
            <v>0</v>
          </cell>
          <cell r="K511">
            <v>0</v>
          </cell>
          <cell r="L511">
            <v>0</v>
          </cell>
          <cell r="M511">
            <v>0</v>
          </cell>
          <cell r="N511">
            <v>0</v>
          </cell>
          <cell r="O511">
            <v>0</v>
          </cell>
          <cell r="P511">
            <v>0</v>
          </cell>
          <cell r="Q511">
            <v>0</v>
          </cell>
          <cell r="R511">
            <v>6</v>
          </cell>
          <cell r="S511">
            <v>240</v>
          </cell>
          <cell r="T511">
            <v>0</v>
          </cell>
          <cell r="U511">
            <v>1</v>
          </cell>
          <cell r="V511">
            <v>240</v>
          </cell>
          <cell r="W511">
            <v>240</v>
          </cell>
          <cell r="X511">
            <v>0</v>
          </cell>
          <cell r="Y511">
            <v>6</v>
          </cell>
          <cell r="Z511" t="str">
            <v>Madison</v>
          </cell>
          <cell r="AA511" t="str">
            <v>Knowledge Points</v>
          </cell>
          <cell r="AB511" t="str">
            <v>High</v>
          </cell>
        </row>
        <row r="512">
          <cell r="A512" t="str">
            <v>MA-104</v>
          </cell>
          <cell r="C512">
            <v>3</v>
          </cell>
          <cell r="D512">
            <v>75</v>
          </cell>
          <cell r="F512">
            <v>1</v>
          </cell>
          <cell r="G512">
            <v>75</v>
          </cell>
          <cell r="H512">
            <v>1.5</v>
          </cell>
          <cell r="I512">
            <v>60</v>
          </cell>
          <cell r="J512">
            <v>3</v>
          </cell>
          <cell r="K512">
            <v>0</v>
          </cell>
          <cell r="L512">
            <v>135</v>
          </cell>
          <cell r="M512">
            <v>0</v>
          </cell>
          <cell r="N512">
            <v>0</v>
          </cell>
          <cell r="O512">
            <v>4.5</v>
          </cell>
          <cell r="P512">
            <v>0</v>
          </cell>
          <cell r="Q512">
            <v>135</v>
          </cell>
          <cell r="R512">
            <v>0</v>
          </cell>
          <cell r="S512">
            <v>0</v>
          </cell>
          <cell r="T512">
            <v>4.5</v>
          </cell>
          <cell r="U512">
            <v>0</v>
          </cell>
          <cell r="V512">
            <v>135</v>
          </cell>
          <cell r="W512">
            <v>135</v>
          </cell>
          <cell r="X512">
            <v>0</v>
          </cell>
          <cell r="Y512">
            <v>4.5</v>
          </cell>
          <cell r="Z512" t="str">
            <v>Madison</v>
          </cell>
          <cell r="AA512" t="str">
            <v>Knowledge Points</v>
          </cell>
          <cell r="AB512" t="str">
            <v>High</v>
          </cell>
        </row>
        <row r="513">
          <cell r="A513" t="str">
            <v>MA-104a</v>
          </cell>
          <cell r="C513">
            <v>0</v>
          </cell>
          <cell r="D513">
            <v>0</v>
          </cell>
          <cell r="F513">
            <v>0</v>
          </cell>
          <cell r="G513">
            <v>0</v>
          </cell>
          <cell r="H513">
            <v>0</v>
          </cell>
          <cell r="I513">
            <v>0</v>
          </cell>
          <cell r="J513">
            <v>0</v>
          </cell>
          <cell r="K513">
            <v>0</v>
          </cell>
          <cell r="L513">
            <v>0</v>
          </cell>
          <cell r="M513">
            <v>7.5142857142857142</v>
          </cell>
          <cell r="N513">
            <v>263</v>
          </cell>
          <cell r="O513">
            <v>0</v>
          </cell>
          <cell r="P513">
            <v>1</v>
          </cell>
          <cell r="Q513">
            <v>263</v>
          </cell>
          <cell r="R513">
            <v>6</v>
          </cell>
          <cell r="S513">
            <v>240</v>
          </cell>
          <cell r="T513">
            <v>7.5142857142857142</v>
          </cell>
          <cell r="U513">
            <v>0</v>
          </cell>
          <cell r="V513">
            <v>503</v>
          </cell>
          <cell r="W513">
            <v>503</v>
          </cell>
          <cell r="X513">
            <v>0</v>
          </cell>
          <cell r="Y513">
            <v>13.514285714285714</v>
          </cell>
          <cell r="Z513" t="str">
            <v>Madison</v>
          </cell>
          <cell r="AA513" t="str">
            <v>Knowledge Points</v>
          </cell>
          <cell r="AB513" t="str">
            <v>High</v>
          </cell>
        </row>
        <row r="514">
          <cell r="A514" t="str">
            <v>MA-105</v>
          </cell>
          <cell r="C514">
            <v>1.52</v>
          </cell>
          <cell r="D514">
            <v>38</v>
          </cell>
          <cell r="F514">
            <v>1</v>
          </cell>
          <cell r="G514">
            <v>38</v>
          </cell>
          <cell r="H514">
            <v>7.5</v>
          </cell>
          <cell r="I514">
            <v>300</v>
          </cell>
          <cell r="J514">
            <v>1.52</v>
          </cell>
          <cell r="K514">
            <v>0</v>
          </cell>
          <cell r="L514">
            <v>338</v>
          </cell>
          <cell r="M514">
            <v>7.5142857142857142</v>
          </cell>
          <cell r="N514">
            <v>263</v>
          </cell>
          <cell r="O514">
            <v>9.02</v>
          </cell>
          <cell r="P514">
            <v>0</v>
          </cell>
          <cell r="Q514">
            <v>601</v>
          </cell>
          <cell r="R514">
            <v>7.5</v>
          </cell>
          <cell r="S514">
            <v>300</v>
          </cell>
          <cell r="T514">
            <v>16.534285714285716</v>
          </cell>
          <cell r="U514">
            <v>0</v>
          </cell>
          <cell r="V514">
            <v>901</v>
          </cell>
          <cell r="W514">
            <v>901</v>
          </cell>
          <cell r="X514">
            <v>0</v>
          </cell>
          <cell r="Y514">
            <v>24.034285714285716</v>
          </cell>
          <cell r="Z514" t="str">
            <v>Madison</v>
          </cell>
          <cell r="AA514" t="str">
            <v>Knowledge Points</v>
          </cell>
          <cell r="AB514" t="str">
            <v>High</v>
          </cell>
        </row>
        <row r="515">
          <cell r="A515" t="str">
            <v>MA-106</v>
          </cell>
          <cell r="C515">
            <v>3</v>
          </cell>
          <cell r="D515">
            <v>75</v>
          </cell>
          <cell r="F515">
            <v>1</v>
          </cell>
          <cell r="G515">
            <v>75</v>
          </cell>
          <cell r="H515">
            <v>7.5</v>
          </cell>
          <cell r="I515">
            <v>300</v>
          </cell>
          <cell r="J515">
            <v>3</v>
          </cell>
          <cell r="K515">
            <v>0</v>
          </cell>
          <cell r="L515">
            <v>375</v>
          </cell>
          <cell r="M515">
            <v>7.5142857142857142</v>
          </cell>
          <cell r="N515">
            <v>263</v>
          </cell>
          <cell r="O515">
            <v>10.5</v>
          </cell>
          <cell r="P515">
            <v>0</v>
          </cell>
          <cell r="Q515">
            <v>638</v>
          </cell>
          <cell r="R515">
            <v>10.5</v>
          </cell>
          <cell r="S515">
            <v>420</v>
          </cell>
          <cell r="T515">
            <v>18.014285714285712</v>
          </cell>
          <cell r="U515">
            <v>0</v>
          </cell>
          <cell r="V515">
            <v>1058</v>
          </cell>
          <cell r="W515">
            <v>1058</v>
          </cell>
          <cell r="X515">
            <v>0</v>
          </cell>
          <cell r="Y515">
            <v>28.514285714285712</v>
          </cell>
          <cell r="Z515" t="str">
            <v>Madison</v>
          </cell>
          <cell r="AA515" t="str">
            <v>Knowledge Points</v>
          </cell>
          <cell r="AB515" t="str">
            <v>High</v>
          </cell>
        </row>
        <row r="516">
          <cell r="A516" t="str">
            <v>MA-107</v>
          </cell>
          <cell r="C516">
            <v>3</v>
          </cell>
          <cell r="D516">
            <v>75</v>
          </cell>
          <cell r="F516">
            <v>1</v>
          </cell>
          <cell r="G516">
            <v>75</v>
          </cell>
          <cell r="H516">
            <v>7.5</v>
          </cell>
          <cell r="I516">
            <v>300</v>
          </cell>
          <cell r="J516">
            <v>3</v>
          </cell>
          <cell r="K516">
            <v>0</v>
          </cell>
          <cell r="L516">
            <v>375</v>
          </cell>
          <cell r="M516">
            <v>6</v>
          </cell>
          <cell r="N516">
            <v>210</v>
          </cell>
          <cell r="O516">
            <v>10.5</v>
          </cell>
          <cell r="P516">
            <v>0</v>
          </cell>
          <cell r="Q516">
            <v>585</v>
          </cell>
          <cell r="R516">
            <v>0</v>
          </cell>
          <cell r="S516">
            <v>0</v>
          </cell>
          <cell r="T516">
            <v>16.5</v>
          </cell>
          <cell r="U516">
            <v>0</v>
          </cell>
          <cell r="V516">
            <v>585</v>
          </cell>
          <cell r="W516">
            <v>585</v>
          </cell>
          <cell r="X516">
            <v>0</v>
          </cell>
          <cell r="Y516">
            <v>16.5</v>
          </cell>
          <cell r="Z516" t="str">
            <v>Madison</v>
          </cell>
          <cell r="AA516" t="str">
            <v>Knowledge Points</v>
          </cell>
          <cell r="AB516" t="str">
            <v>High</v>
          </cell>
        </row>
        <row r="517">
          <cell r="A517" t="str">
            <v>MA-107a</v>
          </cell>
          <cell r="C517">
            <v>0</v>
          </cell>
          <cell r="D517">
            <v>0</v>
          </cell>
          <cell r="F517">
            <v>0</v>
          </cell>
          <cell r="G517">
            <v>0</v>
          </cell>
          <cell r="H517">
            <v>0</v>
          </cell>
          <cell r="I517">
            <v>0</v>
          </cell>
          <cell r="J517">
            <v>0</v>
          </cell>
          <cell r="K517">
            <v>0</v>
          </cell>
          <cell r="L517">
            <v>0</v>
          </cell>
          <cell r="M517">
            <v>0</v>
          </cell>
          <cell r="N517">
            <v>0</v>
          </cell>
          <cell r="O517">
            <v>0</v>
          </cell>
          <cell r="P517">
            <v>0</v>
          </cell>
          <cell r="Q517">
            <v>0</v>
          </cell>
          <cell r="R517">
            <v>1.5</v>
          </cell>
          <cell r="S517">
            <v>60</v>
          </cell>
          <cell r="T517">
            <v>0</v>
          </cell>
          <cell r="U517">
            <v>1</v>
          </cell>
          <cell r="V517">
            <v>60</v>
          </cell>
          <cell r="W517">
            <v>60</v>
          </cell>
          <cell r="X517">
            <v>0</v>
          </cell>
          <cell r="Y517">
            <v>1.5</v>
          </cell>
          <cell r="Z517" t="str">
            <v>Madison</v>
          </cell>
          <cell r="AA517" t="str">
            <v>Knowledge Points</v>
          </cell>
          <cell r="AB517" t="str">
            <v>High</v>
          </cell>
        </row>
        <row r="518">
          <cell r="A518" t="str">
            <v>MA-108</v>
          </cell>
          <cell r="C518">
            <v>3</v>
          </cell>
          <cell r="D518">
            <v>75</v>
          </cell>
          <cell r="F518">
            <v>1</v>
          </cell>
          <cell r="G518">
            <v>75</v>
          </cell>
          <cell r="H518">
            <v>3</v>
          </cell>
          <cell r="I518">
            <v>120</v>
          </cell>
          <cell r="J518">
            <v>3</v>
          </cell>
          <cell r="K518">
            <v>0</v>
          </cell>
          <cell r="L518">
            <v>195</v>
          </cell>
          <cell r="M518">
            <v>0</v>
          </cell>
          <cell r="N518">
            <v>0</v>
          </cell>
          <cell r="O518">
            <v>6</v>
          </cell>
          <cell r="P518">
            <v>0</v>
          </cell>
          <cell r="Q518">
            <v>195</v>
          </cell>
          <cell r="R518">
            <v>0</v>
          </cell>
          <cell r="S518">
            <v>0</v>
          </cell>
          <cell r="T518">
            <v>6</v>
          </cell>
          <cell r="U518">
            <v>0</v>
          </cell>
          <cell r="V518">
            <v>195</v>
          </cell>
          <cell r="W518">
            <v>195</v>
          </cell>
          <cell r="X518">
            <v>0</v>
          </cell>
          <cell r="Y518">
            <v>6</v>
          </cell>
          <cell r="Z518" t="str">
            <v>Madison</v>
          </cell>
          <cell r="AA518" t="str">
            <v>Knowledge Points</v>
          </cell>
          <cell r="AB518" t="str">
            <v>High</v>
          </cell>
        </row>
        <row r="519">
          <cell r="A519" t="str">
            <v>MA-108a</v>
          </cell>
          <cell r="C519">
            <v>0</v>
          </cell>
          <cell r="D519">
            <v>0</v>
          </cell>
          <cell r="F519">
            <v>0</v>
          </cell>
          <cell r="G519">
            <v>0</v>
          </cell>
          <cell r="H519">
            <v>0</v>
          </cell>
          <cell r="I519">
            <v>0</v>
          </cell>
          <cell r="J519">
            <v>0</v>
          </cell>
          <cell r="K519">
            <v>0</v>
          </cell>
          <cell r="L519">
            <v>0</v>
          </cell>
          <cell r="M519">
            <v>1.5142857142857142</v>
          </cell>
          <cell r="N519">
            <v>53</v>
          </cell>
          <cell r="O519">
            <v>0</v>
          </cell>
          <cell r="P519">
            <v>1</v>
          </cell>
          <cell r="Q519">
            <v>53</v>
          </cell>
          <cell r="R519">
            <v>0</v>
          </cell>
          <cell r="S519">
            <v>0</v>
          </cell>
          <cell r="T519">
            <v>1.5142857142857142</v>
          </cell>
          <cell r="U519">
            <v>0</v>
          </cell>
          <cell r="V519">
            <v>53</v>
          </cell>
          <cell r="W519">
            <v>53</v>
          </cell>
          <cell r="X519">
            <v>0</v>
          </cell>
          <cell r="Y519">
            <v>1.5142857142857142</v>
          </cell>
          <cell r="Z519" t="str">
            <v>Madison</v>
          </cell>
          <cell r="AA519" t="str">
            <v>Knowledge Points</v>
          </cell>
          <cell r="AB519" t="str">
            <v>High</v>
          </cell>
        </row>
        <row r="520">
          <cell r="A520" t="str">
            <v>MA-109</v>
          </cell>
          <cell r="C520">
            <v>0</v>
          </cell>
          <cell r="F520">
            <v>0</v>
          </cell>
          <cell r="G520">
            <v>0</v>
          </cell>
          <cell r="H520">
            <v>4.5</v>
          </cell>
          <cell r="I520">
            <v>180</v>
          </cell>
          <cell r="J520">
            <v>0</v>
          </cell>
          <cell r="K520">
            <v>1</v>
          </cell>
          <cell r="L520">
            <v>180</v>
          </cell>
          <cell r="M520">
            <v>1.5142857142857142</v>
          </cell>
          <cell r="N520">
            <v>53</v>
          </cell>
          <cell r="O520">
            <v>4.5</v>
          </cell>
          <cell r="P520">
            <v>0</v>
          </cell>
          <cell r="Q520">
            <v>233</v>
          </cell>
          <cell r="R520">
            <v>0</v>
          </cell>
          <cell r="S520">
            <v>0</v>
          </cell>
          <cell r="T520">
            <v>6.0142857142857142</v>
          </cell>
          <cell r="U520">
            <v>0</v>
          </cell>
          <cell r="V520">
            <v>233</v>
          </cell>
          <cell r="W520">
            <v>233</v>
          </cell>
          <cell r="X520">
            <v>0</v>
          </cell>
          <cell r="Y520">
            <v>6.0142857142857142</v>
          </cell>
          <cell r="Z520" t="str">
            <v>Madison</v>
          </cell>
          <cell r="AA520" t="str">
            <v>Knowledge Points</v>
          </cell>
          <cell r="AB520" t="str">
            <v>High</v>
          </cell>
        </row>
        <row r="521">
          <cell r="A521" t="str">
            <v>MA-110</v>
          </cell>
          <cell r="C521">
            <v>0</v>
          </cell>
          <cell r="F521">
            <v>0</v>
          </cell>
          <cell r="G521">
            <v>0</v>
          </cell>
          <cell r="H521">
            <v>4.5</v>
          </cell>
          <cell r="I521">
            <v>180</v>
          </cell>
          <cell r="J521">
            <v>0</v>
          </cell>
          <cell r="K521">
            <v>1</v>
          </cell>
          <cell r="L521">
            <v>180</v>
          </cell>
          <cell r="M521">
            <v>7.5142857142857142</v>
          </cell>
          <cell r="N521">
            <v>263</v>
          </cell>
          <cell r="O521">
            <v>4.5</v>
          </cell>
          <cell r="P521">
            <v>0</v>
          </cell>
          <cell r="Q521">
            <v>443</v>
          </cell>
          <cell r="R521">
            <v>4.5</v>
          </cell>
          <cell r="S521">
            <v>180</v>
          </cell>
          <cell r="T521">
            <v>12.014285714285714</v>
          </cell>
          <cell r="U521">
            <v>0</v>
          </cell>
          <cell r="V521">
            <v>623</v>
          </cell>
          <cell r="W521">
            <v>623</v>
          </cell>
          <cell r="X521">
            <v>0</v>
          </cell>
          <cell r="Y521">
            <v>16.514285714285712</v>
          </cell>
          <cell r="Z521" t="str">
            <v>Madison</v>
          </cell>
          <cell r="AA521" t="str">
            <v>Knowledge Points</v>
          </cell>
          <cell r="AB521" t="str">
            <v>High</v>
          </cell>
        </row>
        <row r="522">
          <cell r="A522" t="str">
            <v>MA-111</v>
          </cell>
          <cell r="C522">
            <v>0</v>
          </cell>
          <cell r="F522">
            <v>0</v>
          </cell>
          <cell r="G522">
            <v>0</v>
          </cell>
          <cell r="H522">
            <v>4.5</v>
          </cell>
          <cell r="I522">
            <v>180</v>
          </cell>
          <cell r="J522">
            <v>0</v>
          </cell>
          <cell r="K522">
            <v>1</v>
          </cell>
          <cell r="L522">
            <v>180</v>
          </cell>
          <cell r="M522">
            <v>7.5142857142857142</v>
          </cell>
          <cell r="N522">
            <v>263</v>
          </cell>
          <cell r="O522">
            <v>4.5</v>
          </cell>
          <cell r="P522">
            <v>0</v>
          </cell>
          <cell r="Q522">
            <v>443</v>
          </cell>
          <cell r="R522">
            <v>10.5</v>
          </cell>
          <cell r="S522">
            <v>420</v>
          </cell>
          <cell r="T522">
            <v>12.014285714285714</v>
          </cell>
          <cell r="U522">
            <v>0</v>
          </cell>
          <cell r="V522">
            <v>863</v>
          </cell>
          <cell r="W522">
            <v>863</v>
          </cell>
          <cell r="X522">
            <v>0</v>
          </cell>
          <cell r="Y522">
            <v>22.514285714285712</v>
          </cell>
          <cell r="Z522" t="str">
            <v>Madison</v>
          </cell>
          <cell r="AA522" t="str">
            <v>Knowledge Points</v>
          </cell>
          <cell r="AB522" t="str">
            <v>High</v>
          </cell>
        </row>
        <row r="523">
          <cell r="A523" t="str">
            <v>MA-112</v>
          </cell>
          <cell r="C523">
            <v>0</v>
          </cell>
          <cell r="F523">
            <v>0</v>
          </cell>
          <cell r="G523">
            <v>0</v>
          </cell>
          <cell r="H523">
            <v>4.5</v>
          </cell>
          <cell r="I523">
            <v>180</v>
          </cell>
          <cell r="J523">
            <v>0</v>
          </cell>
          <cell r="K523">
            <v>1</v>
          </cell>
          <cell r="L523">
            <v>180</v>
          </cell>
          <cell r="M523">
            <v>0</v>
          </cell>
          <cell r="N523">
            <v>0</v>
          </cell>
          <cell r="O523">
            <v>4.5</v>
          </cell>
          <cell r="P523">
            <v>0</v>
          </cell>
          <cell r="Q523">
            <v>180</v>
          </cell>
          <cell r="R523">
            <v>0</v>
          </cell>
          <cell r="S523">
            <v>0</v>
          </cell>
          <cell r="T523">
            <v>4.5</v>
          </cell>
          <cell r="U523">
            <v>0</v>
          </cell>
          <cell r="V523">
            <v>180</v>
          </cell>
          <cell r="W523">
            <v>180</v>
          </cell>
          <cell r="X523">
            <v>0</v>
          </cell>
          <cell r="Y523">
            <v>4.5</v>
          </cell>
          <cell r="Z523" t="str">
            <v>Madison</v>
          </cell>
          <cell r="AA523" t="str">
            <v>Knowledge Points</v>
          </cell>
          <cell r="AB523" t="str">
            <v>High</v>
          </cell>
        </row>
        <row r="524">
          <cell r="A524" t="str">
            <v>MA-112a</v>
          </cell>
          <cell r="C524">
            <v>0</v>
          </cell>
          <cell r="F524">
            <v>0</v>
          </cell>
          <cell r="G524">
            <v>0</v>
          </cell>
          <cell r="H524">
            <v>0</v>
          </cell>
          <cell r="J524">
            <v>0</v>
          </cell>
          <cell r="K524">
            <v>0</v>
          </cell>
          <cell r="L524">
            <v>0</v>
          </cell>
          <cell r="M524">
            <v>3</v>
          </cell>
          <cell r="N524">
            <v>105</v>
          </cell>
          <cell r="O524">
            <v>0</v>
          </cell>
          <cell r="P524">
            <v>1</v>
          </cell>
          <cell r="Q524">
            <v>105</v>
          </cell>
          <cell r="R524">
            <v>3</v>
          </cell>
          <cell r="S524">
            <v>120</v>
          </cell>
          <cell r="T524">
            <v>3</v>
          </cell>
          <cell r="U524">
            <v>0</v>
          </cell>
          <cell r="V524">
            <v>225</v>
          </cell>
          <cell r="W524">
            <v>225</v>
          </cell>
          <cell r="X524">
            <v>0</v>
          </cell>
          <cell r="Y524">
            <v>6</v>
          </cell>
          <cell r="Z524" t="str">
            <v>Madison</v>
          </cell>
          <cell r="AA524" t="str">
            <v>Knowledge Points</v>
          </cell>
          <cell r="AB524" t="str">
            <v>High</v>
          </cell>
        </row>
        <row r="525">
          <cell r="A525" t="str">
            <v>MA-113</v>
          </cell>
          <cell r="C525">
            <v>0</v>
          </cell>
          <cell r="F525">
            <v>0</v>
          </cell>
          <cell r="G525">
            <v>0</v>
          </cell>
          <cell r="H525">
            <v>0</v>
          </cell>
          <cell r="J525">
            <v>0</v>
          </cell>
          <cell r="K525">
            <v>0</v>
          </cell>
          <cell r="L525">
            <v>0</v>
          </cell>
          <cell r="M525">
            <v>4.5142857142857142</v>
          </cell>
          <cell r="N525">
            <v>158</v>
          </cell>
          <cell r="O525">
            <v>0</v>
          </cell>
          <cell r="P525">
            <v>1</v>
          </cell>
          <cell r="Q525">
            <v>158</v>
          </cell>
          <cell r="R525">
            <v>0</v>
          </cell>
          <cell r="S525">
            <v>0</v>
          </cell>
          <cell r="T525">
            <v>4.5142857142857142</v>
          </cell>
          <cell r="U525">
            <v>0</v>
          </cell>
          <cell r="V525">
            <v>158</v>
          </cell>
          <cell r="W525">
            <v>158</v>
          </cell>
          <cell r="X525">
            <v>0</v>
          </cell>
          <cell r="Y525">
            <v>4.5142857142857142</v>
          </cell>
          <cell r="Z525" t="str">
            <v>Madison</v>
          </cell>
          <cell r="AA525" t="str">
            <v>Knowledge Points</v>
          </cell>
          <cell r="AB525" t="str">
            <v>High</v>
          </cell>
        </row>
        <row r="526">
          <cell r="A526" t="str">
            <v>MA-114</v>
          </cell>
          <cell r="C526">
            <v>0</v>
          </cell>
          <cell r="F526">
            <v>0</v>
          </cell>
          <cell r="G526">
            <v>0</v>
          </cell>
          <cell r="H526">
            <v>0</v>
          </cell>
          <cell r="J526">
            <v>0</v>
          </cell>
          <cell r="K526">
            <v>0</v>
          </cell>
          <cell r="L526">
            <v>0</v>
          </cell>
          <cell r="M526">
            <v>1.5142857142857142</v>
          </cell>
          <cell r="N526">
            <v>53</v>
          </cell>
          <cell r="O526">
            <v>0</v>
          </cell>
          <cell r="P526">
            <v>1</v>
          </cell>
          <cell r="Q526">
            <v>53</v>
          </cell>
          <cell r="R526">
            <v>0</v>
          </cell>
          <cell r="S526">
            <v>0</v>
          </cell>
          <cell r="T526">
            <v>1.5142857142857142</v>
          </cell>
          <cell r="U526">
            <v>0</v>
          </cell>
          <cell r="V526">
            <v>53</v>
          </cell>
          <cell r="W526">
            <v>53</v>
          </cell>
          <cell r="X526">
            <v>0</v>
          </cell>
          <cell r="Y526">
            <v>1.5142857142857142</v>
          </cell>
          <cell r="Z526" t="str">
            <v>Madison</v>
          </cell>
          <cell r="AA526" t="str">
            <v>Knowledge Points</v>
          </cell>
          <cell r="AB526" t="str">
            <v>High</v>
          </cell>
        </row>
        <row r="527">
          <cell r="A527" t="str">
            <v>MA-115</v>
          </cell>
          <cell r="C527">
            <v>0</v>
          </cell>
          <cell r="F527">
            <v>0</v>
          </cell>
          <cell r="G527">
            <v>0</v>
          </cell>
          <cell r="H527">
            <v>0</v>
          </cell>
          <cell r="J527">
            <v>0</v>
          </cell>
          <cell r="K527">
            <v>0</v>
          </cell>
          <cell r="L527">
            <v>0</v>
          </cell>
          <cell r="M527">
            <v>6</v>
          </cell>
          <cell r="N527">
            <v>210</v>
          </cell>
          <cell r="O527">
            <v>0</v>
          </cell>
          <cell r="P527">
            <v>1</v>
          </cell>
          <cell r="Q527">
            <v>210</v>
          </cell>
          <cell r="R527">
            <v>9</v>
          </cell>
          <cell r="S527">
            <v>360</v>
          </cell>
          <cell r="T527">
            <v>6</v>
          </cell>
          <cell r="U527">
            <v>0</v>
          </cell>
          <cell r="V527">
            <v>570</v>
          </cell>
          <cell r="W527">
            <v>570</v>
          </cell>
          <cell r="X527">
            <v>0</v>
          </cell>
          <cell r="Y527">
            <v>15</v>
          </cell>
          <cell r="Z527" t="str">
            <v>Madison</v>
          </cell>
          <cell r="AA527" t="str">
            <v>Knowledge Points</v>
          </cell>
          <cell r="AB527" t="str">
            <v>High</v>
          </cell>
        </row>
        <row r="528">
          <cell r="A528" t="str">
            <v>OG-101</v>
          </cell>
          <cell r="C528">
            <v>7</v>
          </cell>
          <cell r="D528">
            <v>280</v>
          </cell>
          <cell r="F528">
            <v>1</v>
          </cell>
          <cell r="G528">
            <v>280</v>
          </cell>
          <cell r="H528">
            <v>5</v>
          </cell>
          <cell r="I528">
            <v>200</v>
          </cell>
          <cell r="J528">
            <v>7</v>
          </cell>
          <cell r="K528">
            <v>0</v>
          </cell>
          <cell r="L528">
            <v>480</v>
          </cell>
          <cell r="M528">
            <v>3</v>
          </cell>
          <cell r="N528">
            <v>120</v>
          </cell>
          <cell r="O528">
            <v>12</v>
          </cell>
          <cell r="P528">
            <v>0</v>
          </cell>
          <cell r="Q528">
            <v>600</v>
          </cell>
          <cell r="R528">
            <v>5</v>
          </cell>
          <cell r="S528">
            <v>200</v>
          </cell>
          <cell r="T528">
            <v>15</v>
          </cell>
          <cell r="U528">
            <v>0</v>
          </cell>
          <cell r="V528">
            <v>800</v>
          </cell>
          <cell r="W528">
            <v>800</v>
          </cell>
          <cell r="X528">
            <v>0</v>
          </cell>
          <cell r="Y528">
            <v>20</v>
          </cell>
          <cell r="Z528" t="str">
            <v>Ockley Green</v>
          </cell>
          <cell r="AA528" t="str">
            <v>Knowledge Points</v>
          </cell>
          <cell r="AB528" t="str">
            <v>Middle</v>
          </cell>
        </row>
        <row r="529">
          <cell r="A529" t="str">
            <v>OG-102</v>
          </cell>
          <cell r="C529">
            <v>2</v>
          </cell>
          <cell r="D529">
            <v>80</v>
          </cell>
          <cell r="F529">
            <v>1</v>
          </cell>
          <cell r="G529">
            <v>80</v>
          </cell>
          <cell r="H529">
            <v>0</v>
          </cell>
          <cell r="I529">
            <v>0</v>
          </cell>
          <cell r="J529">
            <v>2</v>
          </cell>
          <cell r="K529">
            <v>0</v>
          </cell>
          <cell r="L529">
            <v>80</v>
          </cell>
          <cell r="M529">
            <v>0</v>
          </cell>
          <cell r="N529">
            <v>0</v>
          </cell>
          <cell r="O529">
            <v>2</v>
          </cell>
          <cell r="P529">
            <v>0</v>
          </cell>
          <cell r="Q529">
            <v>80</v>
          </cell>
          <cell r="R529">
            <v>0</v>
          </cell>
          <cell r="S529">
            <v>0</v>
          </cell>
          <cell r="T529">
            <v>2</v>
          </cell>
          <cell r="U529">
            <v>0</v>
          </cell>
          <cell r="V529">
            <v>80</v>
          </cell>
          <cell r="W529">
            <v>80</v>
          </cell>
          <cell r="X529">
            <v>0</v>
          </cell>
          <cell r="Y529">
            <v>2</v>
          </cell>
          <cell r="Z529" t="str">
            <v>Ockley Green</v>
          </cell>
          <cell r="AA529" t="str">
            <v>Knowledge Points</v>
          </cell>
          <cell r="AB529" t="str">
            <v>Middle</v>
          </cell>
        </row>
        <row r="530">
          <cell r="A530" t="str">
            <v>OG-102a</v>
          </cell>
          <cell r="C530">
            <v>0</v>
          </cell>
          <cell r="D530">
            <v>0</v>
          </cell>
          <cell r="F530">
            <v>0</v>
          </cell>
          <cell r="G530">
            <v>0</v>
          </cell>
          <cell r="H530">
            <v>10</v>
          </cell>
          <cell r="I530">
            <v>400</v>
          </cell>
          <cell r="J530">
            <v>0</v>
          </cell>
          <cell r="K530">
            <v>1</v>
          </cell>
          <cell r="L530">
            <v>400</v>
          </cell>
          <cell r="M530">
            <v>8</v>
          </cell>
          <cell r="N530">
            <v>320</v>
          </cell>
          <cell r="O530">
            <v>10</v>
          </cell>
          <cell r="P530">
            <v>0</v>
          </cell>
          <cell r="Q530">
            <v>720</v>
          </cell>
          <cell r="R530">
            <v>8</v>
          </cell>
          <cell r="S530">
            <v>320</v>
          </cell>
          <cell r="T530">
            <v>18</v>
          </cell>
          <cell r="U530">
            <v>0</v>
          </cell>
          <cell r="V530">
            <v>1040</v>
          </cell>
          <cell r="W530">
            <v>1040</v>
          </cell>
          <cell r="X530">
            <v>0</v>
          </cell>
          <cell r="Y530">
            <v>26</v>
          </cell>
          <cell r="Z530" t="str">
            <v>Ockley Green</v>
          </cell>
          <cell r="AA530" t="str">
            <v>Knowledge Points</v>
          </cell>
          <cell r="AB530" t="str">
            <v>Middle</v>
          </cell>
        </row>
        <row r="531">
          <cell r="A531" t="str">
            <v>OG-103</v>
          </cell>
          <cell r="C531">
            <v>12</v>
          </cell>
          <cell r="D531">
            <v>480</v>
          </cell>
          <cell r="F531">
            <v>1</v>
          </cell>
          <cell r="G531">
            <v>480</v>
          </cell>
          <cell r="H531">
            <v>7</v>
          </cell>
          <cell r="I531">
            <v>280</v>
          </cell>
          <cell r="J531">
            <v>12</v>
          </cell>
          <cell r="K531">
            <v>0</v>
          </cell>
          <cell r="L531">
            <v>760</v>
          </cell>
          <cell r="M531">
            <v>6</v>
          </cell>
          <cell r="N531">
            <v>240</v>
          </cell>
          <cell r="O531">
            <v>19</v>
          </cell>
          <cell r="P531">
            <v>0</v>
          </cell>
          <cell r="Q531">
            <v>1000</v>
          </cell>
          <cell r="R531">
            <v>6</v>
          </cell>
          <cell r="S531">
            <v>240</v>
          </cell>
          <cell r="T531">
            <v>25</v>
          </cell>
          <cell r="U531">
            <v>0</v>
          </cell>
          <cell r="V531">
            <v>1240</v>
          </cell>
          <cell r="W531">
            <v>1240</v>
          </cell>
          <cell r="X531">
            <v>0</v>
          </cell>
          <cell r="Y531">
            <v>31</v>
          </cell>
          <cell r="Z531" t="str">
            <v>Ockley Green</v>
          </cell>
          <cell r="AA531" t="str">
            <v>Knowledge Points</v>
          </cell>
          <cell r="AB531" t="str">
            <v>Middle</v>
          </cell>
        </row>
        <row r="532">
          <cell r="A532" t="str">
            <v>OG-104</v>
          </cell>
          <cell r="C532">
            <v>2</v>
          </cell>
          <cell r="D532">
            <v>80</v>
          </cell>
          <cell r="F532">
            <v>1</v>
          </cell>
          <cell r="G532">
            <v>80</v>
          </cell>
          <cell r="H532">
            <v>0</v>
          </cell>
          <cell r="I532">
            <v>0</v>
          </cell>
          <cell r="J532">
            <v>2</v>
          </cell>
          <cell r="K532">
            <v>0</v>
          </cell>
          <cell r="L532">
            <v>80</v>
          </cell>
          <cell r="M532">
            <v>0</v>
          </cell>
          <cell r="N532">
            <v>0</v>
          </cell>
          <cell r="O532">
            <v>2</v>
          </cell>
          <cell r="P532">
            <v>0</v>
          </cell>
          <cell r="Q532">
            <v>80</v>
          </cell>
          <cell r="R532">
            <v>0</v>
          </cell>
          <cell r="S532">
            <v>0</v>
          </cell>
          <cell r="T532">
            <v>2</v>
          </cell>
          <cell r="U532">
            <v>0</v>
          </cell>
          <cell r="V532">
            <v>80</v>
          </cell>
          <cell r="W532">
            <v>80</v>
          </cell>
          <cell r="X532">
            <v>0</v>
          </cell>
          <cell r="Y532">
            <v>2</v>
          </cell>
          <cell r="Z532" t="str">
            <v>Ockley Green</v>
          </cell>
          <cell r="AA532" t="str">
            <v>Knowledge Points</v>
          </cell>
          <cell r="AB532" t="str">
            <v>Middle</v>
          </cell>
        </row>
        <row r="533">
          <cell r="A533" t="str">
            <v>OG-104a</v>
          </cell>
          <cell r="C533">
            <v>0</v>
          </cell>
          <cell r="D533">
            <v>0</v>
          </cell>
          <cell r="F533">
            <v>0</v>
          </cell>
          <cell r="G533">
            <v>0</v>
          </cell>
          <cell r="H533">
            <v>1</v>
          </cell>
          <cell r="I533">
            <v>40</v>
          </cell>
          <cell r="J533">
            <v>0</v>
          </cell>
          <cell r="K533">
            <v>1</v>
          </cell>
          <cell r="L533">
            <v>40</v>
          </cell>
          <cell r="M533">
            <v>8</v>
          </cell>
          <cell r="N533">
            <v>320</v>
          </cell>
          <cell r="O533">
            <v>1</v>
          </cell>
          <cell r="P533">
            <v>0</v>
          </cell>
          <cell r="Q533">
            <v>360</v>
          </cell>
          <cell r="R533">
            <v>15</v>
          </cell>
          <cell r="S533">
            <v>600</v>
          </cell>
          <cell r="T533">
            <v>9</v>
          </cell>
          <cell r="U533">
            <v>0</v>
          </cell>
          <cell r="V533">
            <v>960</v>
          </cell>
          <cell r="W533">
            <v>960</v>
          </cell>
          <cell r="X533">
            <v>0</v>
          </cell>
          <cell r="Y533">
            <v>24</v>
          </cell>
          <cell r="Z533" t="str">
            <v>Ockley Green</v>
          </cell>
          <cell r="AA533" t="str">
            <v>Knowledge Points</v>
          </cell>
          <cell r="AB533" t="str">
            <v>Middle</v>
          </cell>
        </row>
        <row r="534">
          <cell r="A534" t="str">
            <v>OG-105</v>
          </cell>
          <cell r="C534">
            <v>1</v>
          </cell>
          <cell r="D534">
            <v>40</v>
          </cell>
          <cell r="F534">
            <v>1</v>
          </cell>
          <cell r="G534">
            <v>40</v>
          </cell>
          <cell r="H534">
            <v>0</v>
          </cell>
          <cell r="I534">
            <v>0</v>
          </cell>
          <cell r="J534">
            <v>1</v>
          </cell>
          <cell r="K534">
            <v>0</v>
          </cell>
          <cell r="L534">
            <v>40</v>
          </cell>
          <cell r="M534">
            <v>2</v>
          </cell>
          <cell r="N534">
            <v>80</v>
          </cell>
          <cell r="O534">
            <v>1</v>
          </cell>
          <cell r="P534">
            <v>0</v>
          </cell>
          <cell r="Q534">
            <v>120</v>
          </cell>
          <cell r="R534">
            <v>0</v>
          </cell>
          <cell r="S534">
            <v>0</v>
          </cell>
          <cell r="T534">
            <v>3</v>
          </cell>
          <cell r="U534">
            <v>0</v>
          </cell>
          <cell r="V534">
            <v>120</v>
          </cell>
          <cell r="W534">
            <v>120</v>
          </cell>
          <cell r="X534">
            <v>0</v>
          </cell>
          <cell r="Y534">
            <v>3</v>
          </cell>
          <cell r="Z534" t="str">
            <v>Ockley Green</v>
          </cell>
          <cell r="AA534" t="str">
            <v>Knowledge Points</v>
          </cell>
          <cell r="AB534" t="str">
            <v>Middle</v>
          </cell>
        </row>
        <row r="535">
          <cell r="A535" t="str">
            <v>OG-105a</v>
          </cell>
          <cell r="C535">
            <v>0</v>
          </cell>
          <cell r="D535">
            <v>0</v>
          </cell>
          <cell r="F535">
            <v>0</v>
          </cell>
          <cell r="G535">
            <v>0</v>
          </cell>
          <cell r="H535">
            <v>0</v>
          </cell>
          <cell r="I535">
            <v>0</v>
          </cell>
          <cell r="J535">
            <v>0</v>
          </cell>
          <cell r="K535">
            <v>0</v>
          </cell>
          <cell r="L535">
            <v>0</v>
          </cell>
          <cell r="M535">
            <v>0</v>
          </cell>
          <cell r="N535">
            <v>0</v>
          </cell>
          <cell r="O535">
            <v>0</v>
          </cell>
          <cell r="P535">
            <v>0</v>
          </cell>
          <cell r="Q535">
            <v>0</v>
          </cell>
          <cell r="R535">
            <v>4</v>
          </cell>
          <cell r="S535">
            <v>160</v>
          </cell>
          <cell r="T535">
            <v>0</v>
          </cell>
          <cell r="U535">
            <v>1</v>
          </cell>
          <cell r="V535">
            <v>160</v>
          </cell>
          <cell r="W535">
            <v>160</v>
          </cell>
          <cell r="X535">
            <v>0</v>
          </cell>
          <cell r="Y535">
            <v>4</v>
          </cell>
          <cell r="Z535" t="str">
            <v>Ockley Green</v>
          </cell>
          <cell r="AA535" t="str">
            <v>Knowledge Points</v>
          </cell>
          <cell r="AB535" t="str">
            <v>Middle</v>
          </cell>
        </row>
        <row r="536">
          <cell r="A536" t="str">
            <v>OG-106</v>
          </cell>
          <cell r="C536">
            <v>2</v>
          </cell>
          <cell r="D536">
            <v>80</v>
          </cell>
          <cell r="F536">
            <v>1</v>
          </cell>
          <cell r="G536">
            <v>80</v>
          </cell>
          <cell r="H536">
            <v>4</v>
          </cell>
          <cell r="I536">
            <v>160</v>
          </cell>
          <cell r="J536">
            <v>2</v>
          </cell>
          <cell r="K536">
            <v>0</v>
          </cell>
          <cell r="L536">
            <v>240</v>
          </cell>
          <cell r="M536">
            <v>2</v>
          </cell>
          <cell r="N536">
            <v>80</v>
          </cell>
          <cell r="O536">
            <v>6</v>
          </cell>
          <cell r="P536">
            <v>0</v>
          </cell>
          <cell r="Q536">
            <v>320</v>
          </cell>
          <cell r="R536">
            <v>2</v>
          </cell>
          <cell r="S536">
            <v>80</v>
          </cell>
          <cell r="T536">
            <v>8</v>
          </cell>
          <cell r="U536">
            <v>0</v>
          </cell>
          <cell r="V536">
            <v>400</v>
          </cell>
          <cell r="W536">
            <v>400</v>
          </cell>
          <cell r="X536">
            <v>0</v>
          </cell>
          <cell r="Y536">
            <v>10</v>
          </cell>
          <cell r="Z536" t="str">
            <v>Ockley Green</v>
          </cell>
          <cell r="AA536" t="str">
            <v>Knowledge Points</v>
          </cell>
          <cell r="AB536" t="str">
            <v>Middle</v>
          </cell>
        </row>
        <row r="537">
          <cell r="A537" t="str">
            <v>OG-107</v>
          </cell>
          <cell r="C537">
            <v>10</v>
          </cell>
          <cell r="D537">
            <v>400</v>
          </cell>
          <cell r="F537">
            <v>1</v>
          </cell>
          <cell r="G537">
            <v>400</v>
          </cell>
          <cell r="H537">
            <v>8</v>
          </cell>
          <cell r="I537">
            <v>320</v>
          </cell>
          <cell r="J537">
            <v>10</v>
          </cell>
          <cell r="K537">
            <v>0</v>
          </cell>
          <cell r="L537">
            <v>720</v>
          </cell>
          <cell r="M537">
            <v>1</v>
          </cell>
          <cell r="N537">
            <v>40</v>
          </cell>
          <cell r="O537">
            <v>18</v>
          </cell>
          <cell r="P537">
            <v>0</v>
          </cell>
          <cell r="Q537">
            <v>760</v>
          </cell>
          <cell r="R537">
            <v>0</v>
          </cell>
          <cell r="S537">
            <v>0</v>
          </cell>
          <cell r="T537">
            <v>19</v>
          </cell>
          <cell r="U537">
            <v>0</v>
          </cell>
          <cell r="V537">
            <v>760</v>
          </cell>
          <cell r="W537">
            <v>760</v>
          </cell>
          <cell r="X537">
            <v>0</v>
          </cell>
          <cell r="Y537">
            <v>19</v>
          </cell>
          <cell r="Z537" t="str">
            <v>Ockley Green</v>
          </cell>
          <cell r="AA537" t="str">
            <v>Knowledge Points</v>
          </cell>
          <cell r="AB537" t="str">
            <v>Middle</v>
          </cell>
        </row>
        <row r="538">
          <cell r="A538" t="str">
            <v>OG-107a</v>
          </cell>
          <cell r="C538">
            <v>0</v>
          </cell>
          <cell r="D538">
            <v>0</v>
          </cell>
          <cell r="F538">
            <v>0</v>
          </cell>
          <cell r="G538">
            <v>0</v>
          </cell>
          <cell r="H538">
            <v>0</v>
          </cell>
          <cell r="I538">
            <v>0</v>
          </cell>
          <cell r="J538">
            <v>0</v>
          </cell>
          <cell r="K538">
            <v>0</v>
          </cell>
          <cell r="L538">
            <v>0</v>
          </cell>
          <cell r="M538">
            <v>0</v>
          </cell>
          <cell r="N538">
            <v>0</v>
          </cell>
          <cell r="O538">
            <v>0</v>
          </cell>
          <cell r="P538">
            <v>0</v>
          </cell>
          <cell r="Q538">
            <v>0</v>
          </cell>
          <cell r="R538">
            <v>1</v>
          </cell>
          <cell r="S538">
            <v>40</v>
          </cell>
          <cell r="T538">
            <v>0</v>
          </cell>
          <cell r="U538">
            <v>1</v>
          </cell>
          <cell r="V538">
            <v>40</v>
          </cell>
          <cell r="W538">
            <v>40</v>
          </cell>
          <cell r="X538">
            <v>0</v>
          </cell>
          <cell r="Y538">
            <v>1</v>
          </cell>
          <cell r="Z538" t="str">
            <v>Ockley Green</v>
          </cell>
          <cell r="AA538" t="str">
            <v>Knowledge Points</v>
          </cell>
          <cell r="AB538" t="str">
            <v>Middle</v>
          </cell>
        </row>
        <row r="539">
          <cell r="A539" t="str">
            <v>OG-108</v>
          </cell>
          <cell r="C539">
            <v>1</v>
          </cell>
          <cell r="D539">
            <v>40</v>
          </cell>
          <cell r="F539">
            <v>1</v>
          </cell>
          <cell r="G539">
            <v>40</v>
          </cell>
          <cell r="H539">
            <v>0</v>
          </cell>
          <cell r="I539">
            <v>0</v>
          </cell>
          <cell r="J539">
            <v>1</v>
          </cell>
          <cell r="K539">
            <v>0</v>
          </cell>
          <cell r="L539">
            <v>40</v>
          </cell>
          <cell r="M539">
            <v>0</v>
          </cell>
          <cell r="N539">
            <v>0</v>
          </cell>
          <cell r="O539">
            <v>1</v>
          </cell>
          <cell r="P539">
            <v>0</v>
          </cell>
          <cell r="Q539">
            <v>40</v>
          </cell>
          <cell r="R539">
            <v>0</v>
          </cell>
          <cell r="S539">
            <v>0</v>
          </cell>
          <cell r="T539">
            <v>1</v>
          </cell>
          <cell r="U539">
            <v>0</v>
          </cell>
          <cell r="V539">
            <v>40</v>
          </cell>
          <cell r="W539">
            <v>40</v>
          </cell>
          <cell r="X539">
            <v>0</v>
          </cell>
          <cell r="Y539">
            <v>1</v>
          </cell>
          <cell r="Z539" t="str">
            <v>Ockley Green</v>
          </cell>
          <cell r="AA539" t="str">
            <v>Knowledge Points</v>
          </cell>
          <cell r="AB539" t="str">
            <v>Middle</v>
          </cell>
        </row>
        <row r="540">
          <cell r="A540" t="str">
            <v>OG-108a</v>
          </cell>
          <cell r="C540">
            <v>0</v>
          </cell>
          <cell r="D540">
            <v>0</v>
          </cell>
          <cell r="F540">
            <v>0</v>
          </cell>
          <cell r="G540">
            <v>0</v>
          </cell>
          <cell r="H540">
            <v>1</v>
          </cell>
          <cell r="I540">
            <v>40</v>
          </cell>
          <cell r="J540">
            <v>0</v>
          </cell>
          <cell r="K540">
            <v>1</v>
          </cell>
          <cell r="L540">
            <v>40</v>
          </cell>
          <cell r="M540">
            <v>0</v>
          </cell>
          <cell r="N540">
            <v>0</v>
          </cell>
          <cell r="O540">
            <v>1</v>
          </cell>
          <cell r="P540">
            <v>0</v>
          </cell>
          <cell r="Q540">
            <v>40</v>
          </cell>
          <cell r="R540">
            <v>0</v>
          </cell>
          <cell r="S540">
            <v>0</v>
          </cell>
          <cell r="T540">
            <v>1</v>
          </cell>
          <cell r="U540">
            <v>0</v>
          </cell>
          <cell r="V540">
            <v>40</v>
          </cell>
          <cell r="W540">
            <v>40</v>
          </cell>
          <cell r="X540">
            <v>0</v>
          </cell>
          <cell r="Y540">
            <v>1</v>
          </cell>
          <cell r="Z540" t="str">
            <v>Ockley Green</v>
          </cell>
          <cell r="AA540" t="str">
            <v>Knowledge Points</v>
          </cell>
          <cell r="AB540" t="str">
            <v>Middle</v>
          </cell>
        </row>
        <row r="541">
          <cell r="A541" t="str">
            <v>OG-108b</v>
          </cell>
          <cell r="C541">
            <v>0</v>
          </cell>
          <cell r="D541">
            <v>0</v>
          </cell>
          <cell r="F541">
            <v>0</v>
          </cell>
          <cell r="G541">
            <v>0</v>
          </cell>
          <cell r="H541">
            <v>0</v>
          </cell>
          <cell r="I541">
            <v>0</v>
          </cell>
          <cell r="J541">
            <v>0</v>
          </cell>
          <cell r="K541">
            <v>0</v>
          </cell>
          <cell r="L541">
            <v>0</v>
          </cell>
          <cell r="M541">
            <v>4</v>
          </cell>
          <cell r="N541">
            <v>160</v>
          </cell>
          <cell r="O541">
            <v>0</v>
          </cell>
          <cell r="P541">
            <v>1</v>
          </cell>
          <cell r="Q541">
            <v>160</v>
          </cell>
          <cell r="R541">
            <v>4</v>
          </cell>
          <cell r="S541">
            <v>160</v>
          </cell>
          <cell r="T541">
            <v>4</v>
          </cell>
          <cell r="U541">
            <v>0</v>
          </cell>
          <cell r="V541">
            <v>320</v>
          </cell>
          <cell r="W541">
            <v>320</v>
          </cell>
          <cell r="X541">
            <v>0</v>
          </cell>
          <cell r="Y541">
            <v>8</v>
          </cell>
          <cell r="Z541" t="str">
            <v>Ockley Green</v>
          </cell>
          <cell r="AA541" t="str">
            <v>Knowledge Points</v>
          </cell>
          <cell r="AB541" t="str">
            <v>Middle</v>
          </cell>
        </row>
        <row r="542">
          <cell r="A542" t="str">
            <v>OG-109</v>
          </cell>
          <cell r="C542">
            <v>1</v>
          </cell>
          <cell r="D542">
            <v>40</v>
          </cell>
          <cell r="F542">
            <v>1</v>
          </cell>
          <cell r="G542">
            <v>40</v>
          </cell>
          <cell r="H542">
            <v>0</v>
          </cell>
          <cell r="I542">
            <v>0</v>
          </cell>
          <cell r="J542">
            <v>1</v>
          </cell>
          <cell r="K542">
            <v>0</v>
          </cell>
          <cell r="L542">
            <v>40</v>
          </cell>
          <cell r="M542">
            <v>0</v>
          </cell>
          <cell r="N542">
            <v>0</v>
          </cell>
          <cell r="O542">
            <v>1</v>
          </cell>
          <cell r="P542">
            <v>0</v>
          </cell>
          <cell r="Q542">
            <v>40</v>
          </cell>
          <cell r="R542">
            <v>0</v>
          </cell>
          <cell r="S542">
            <v>0</v>
          </cell>
          <cell r="T542">
            <v>1</v>
          </cell>
          <cell r="U542">
            <v>0</v>
          </cell>
          <cell r="V542">
            <v>40</v>
          </cell>
          <cell r="W542">
            <v>40</v>
          </cell>
          <cell r="X542">
            <v>0</v>
          </cell>
          <cell r="Y542">
            <v>1</v>
          </cell>
          <cell r="Z542" t="str">
            <v>Ockley Green</v>
          </cell>
          <cell r="AA542" t="str">
            <v>Knowledge Points</v>
          </cell>
          <cell r="AB542" t="str">
            <v>Middle</v>
          </cell>
        </row>
        <row r="543">
          <cell r="A543" t="str">
            <v>OG-109a</v>
          </cell>
          <cell r="C543">
            <v>0</v>
          </cell>
          <cell r="D543">
            <v>0</v>
          </cell>
          <cell r="F543">
            <v>0</v>
          </cell>
          <cell r="G543">
            <v>0</v>
          </cell>
          <cell r="H543">
            <v>2</v>
          </cell>
          <cell r="I543">
            <v>80</v>
          </cell>
          <cell r="J543">
            <v>0</v>
          </cell>
          <cell r="K543">
            <v>1</v>
          </cell>
          <cell r="L543">
            <v>80</v>
          </cell>
          <cell r="M543">
            <v>8</v>
          </cell>
          <cell r="N543">
            <v>320</v>
          </cell>
          <cell r="O543">
            <v>2</v>
          </cell>
          <cell r="P543">
            <v>0</v>
          </cell>
          <cell r="Q543">
            <v>400</v>
          </cell>
          <cell r="R543">
            <v>15</v>
          </cell>
          <cell r="S543">
            <v>600</v>
          </cell>
          <cell r="T543">
            <v>10</v>
          </cell>
          <cell r="U543">
            <v>0</v>
          </cell>
          <cell r="V543">
            <v>1000</v>
          </cell>
          <cell r="W543">
            <v>1000</v>
          </cell>
          <cell r="X543">
            <v>0</v>
          </cell>
          <cell r="Y543">
            <v>25</v>
          </cell>
          <cell r="Z543" t="str">
            <v>Ockley Green</v>
          </cell>
          <cell r="AA543" t="str">
            <v>Knowledge Points</v>
          </cell>
          <cell r="AB543" t="str">
            <v>Middle</v>
          </cell>
        </row>
        <row r="544">
          <cell r="A544" t="str">
            <v>OG-110</v>
          </cell>
          <cell r="C544">
            <v>6</v>
          </cell>
          <cell r="D544">
            <v>240</v>
          </cell>
          <cell r="F544">
            <v>1</v>
          </cell>
          <cell r="G544">
            <v>240</v>
          </cell>
          <cell r="H544">
            <v>5</v>
          </cell>
          <cell r="I544">
            <v>200</v>
          </cell>
          <cell r="J544">
            <v>6</v>
          </cell>
          <cell r="K544">
            <v>0</v>
          </cell>
          <cell r="L544">
            <v>440</v>
          </cell>
          <cell r="M544">
            <v>2</v>
          </cell>
          <cell r="N544">
            <v>80</v>
          </cell>
          <cell r="O544">
            <v>11</v>
          </cell>
          <cell r="P544">
            <v>0</v>
          </cell>
          <cell r="Q544">
            <v>520</v>
          </cell>
          <cell r="R544">
            <v>0</v>
          </cell>
          <cell r="S544">
            <v>0</v>
          </cell>
          <cell r="T544">
            <v>13</v>
          </cell>
          <cell r="U544">
            <v>0</v>
          </cell>
          <cell r="V544">
            <v>520</v>
          </cell>
          <cell r="W544">
            <v>520</v>
          </cell>
          <cell r="X544">
            <v>0</v>
          </cell>
          <cell r="Y544">
            <v>13</v>
          </cell>
          <cell r="Z544" t="str">
            <v>Ockley Green</v>
          </cell>
          <cell r="AA544" t="str">
            <v>Knowledge Points</v>
          </cell>
          <cell r="AB544" t="str">
            <v>Middle</v>
          </cell>
        </row>
        <row r="545">
          <cell r="A545" t="str">
            <v>OG-110a</v>
          </cell>
          <cell r="C545">
            <v>0</v>
          </cell>
          <cell r="D545">
            <v>0</v>
          </cell>
          <cell r="F545">
            <v>0</v>
          </cell>
          <cell r="G545">
            <v>0</v>
          </cell>
          <cell r="H545">
            <v>0</v>
          </cell>
          <cell r="I545">
            <v>0</v>
          </cell>
          <cell r="J545">
            <v>0</v>
          </cell>
          <cell r="K545">
            <v>0</v>
          </cell>
          <cell r="L545">
            <v>0</v>
          </cell>
          <cell r="M545">
            <v>0</v>
          </cell>
          <cell r="N545">
            <v>0</v>
          </cell>
          <cell r="O545">
            <v>0</v>
          </cell>
          <cell r="P545">
            <v>0</v>
          </cell>
          <cell r="Q545">
            <v>0</v>
          </cell>
          <cell r="R545">
            <v>3</v>
          </cell>
          <cell r="S545">
            <v>120</v>
          </cell>
          <cell r="T545">
            <v>0</v>
          </cell>
          <cell r="U545">
            <v>1</v>
          </cell>
          <cell r="V545">
            <v>120</v>
          </cell>
          <cell r="W545">
            <v>120</v>
          </cell>
          <cell r="X545">
            <v>0</v>
          </cell>
          <cell r="Y545">
            <v>3</v>
          </cell>
          <cell r="Z545" t="str">
            <v>Ockley Green</v>
          </cell>
          <cell r="AA545" t="str">
            <v>Knowledge Points</v>
          </cell>
          <cell r="AB545" t="str">
            <v>Middle</v>
          </cell>
        </row>
        <row r="546">
          <cell r="A546" t="str">
            <v>OG-111</v>
          </cell>
          <cell r="C546">
            <v>1</v>
          </cell>
          <cell r="D546">
            <v>40</v>
          </cell>
          <cell r="F546">
            <v>1</v>
          </cell>
          <cell r="G546">
            <v>40</v>
          </cell>
          <cell r="H546">
            <v>5</v>
          </cell>
          <cell r="I546">
            <v>200</v>
          </cell>
          <cell r="J546">
            <v>1</v>
          </cell>
          <cell r="K546">
            <v>0</v>
          </cell>
          <cell r="L546">
            <v>240</v>
          </cell>
          <cell r="M546">
            <v>5</v>
          </cell>
          <cell r="N546">
            <v>200</v>
          </cell>
          <cell r="O546">
            <v>6</v>
          </cell>
          <cell r="P546">
            <v>0</v>
          </cell>
          <cell r="Q546">
            <v>440</v>
          </cell>
          <cell r="R546">
            <v>8</v>
          </cell>
          <cell r="S546">
            <v>320</v>
          </cell>
          <cell r="T546">
            <v>11</v>
          </cell>
          <cell r="U546">
            <v>0</v>
          </cell>
          <cell r="V546">
            <v>760</v>
          </cell>
          <cell r="W546">
            <v>760</v>
          </cell>
          <cell r="X546">
            <v>0</v>
          </cell>
          <cell r="Y546">
            <v>19</v>
          </cell>
          <cell r="Z546" t="str">
            <v>Ockley Green</v>
          </cell>
          <cell r="AA546" t="str">
            <v>Knowledge Points</v>
          </cell>
          <cell r="AB546" t="str">
            <v>Middle</v>
          </cell>
        </row>
        <row r="547">
          <cell r="A547" t="str">
            <v>OG-112</v>
          </cell>
          <cell r="C547">
            <v>2</v>
          </cell>
          <cell r="D547">
            <v>80</v>
          </cell>
          <cell r="F547">
            <v>1</v>
          </cell>
          <cell r="G547">
            <v>80</v>
          </cell>
          <cell r="H547">
            <v>6</v>
          </cell>
          <cell r="I547">
            <v>240</v>
          </cell>
          <cell r="J547">
            <v>2</v>
          </cell>
          <cell r="K547">
            <v>0</v>
          </cell>
          <cell r="L547">
            <v>320</v>
          </cell>
          <cell r="M547">
            <v>7</v>
          </cell>
          <cell r="N547">
            <v>280</v>
          </cell>
          <cell r="O547">
            <v>8</v>
          </cell>
          <cell r="P547">
            <v>0</v>
          </cell>
          <cell r="Q547">
            <v>600</v>
          </cell>
          <cell r="R547">
            <v>0</v>
          </cell>
          <cell r="S547">
            <v>0</v>
          </cell>
          <cell r="T547">
            <v>15</v>
          </cell>
          <cell r="U547">
            <v>0</v>
          </cell>
          <cell r="V547">
            <v>600</v>
          </cell>
          <cell r="W547">
            <v>600</v>
          </cell>
          <cell r="X547">
            <v>0</v>
          </cell>
          <cell r="Y547">
            <v>15</v>
          </cell>
          <cell r="Z547" t="str">
            <v>Ockley Green</v>
          </cell>
          <cell r="AA547" t="str">
            <v>Knowledge Points</v>
          </cell>
          <cell r="AB547" t="str">
            <v>Middle</v>
          </cell>
        </row>
        <row r="548">
          <cell r="A548" t="str">
            <v>OG-112a</v>
          </cell>
          <cell r="C548">
            <v>0</v>
          </cell>
          <cell r="D548">
            <v>0</v>
          </cell>
          <cell r="F548">
            <v>0</v>
          </cell>
          <cell r="G548">
            <v>0</v>
          </cell>
          <cell r="H548">
            <v>0</v>
          </cell>
          <cell r="I548">
            <v>0</v>
          </cell>
          <cell r="J548">
            <v>0</v>
          </cell>
          <cell r="K548">
            <v>0</v>
          </cell>
          <cell r="L548">
            <v>0</v>
          </cell>
          <cell r="M548">
            <v>0</v>
          </cell>
          <cell r="N548">
            <v>0</v>
          </cell>
          <cell r="O548">
            <v>0</v>
          </cell>
          <cell r="P548">
            <v>0</v>
          </cell>
          <cell r="Q548">
            <v>0</v>
          </cell>
          <cell r="R548">
            <v>6</v>
          </cell>
          <cell r="S548">
            <v>240</v>
          </cell>
          <cell r="T548">
            <v>0</v>
          </cell>
          <cell r="U548">
            <v>1</v>
          </cell>
          <cell r="V548">
            <v>240</v>
          </cell>
          <cell r="W548">
            <v>240</v>
          </cell>
          <cell r="X548">
            <v>0</v>
          </cell>
          <cell r="Y548">
            <v>6</v>
          </cell>
          <cell r="Z548" t="str">
            <v>Ockley Green</v>
          </cell>
          <cell r="AA548" t="str">
            <v>Knowledge Points</v>
          </cell>
          <cell r="AB548" t="str">
            <v>Middle</v>
          </cell>
        </row>
        <row r="549">
          <cell r="A549" t="str">
            <v>OG-113</v>
          </cell>
          <cell r="C549">
            <v>6</v>
          </cell>
          <cell r="D549">
            <v>240</v>
          </cell>
          <cell r="F549">
            <v>1</v>
          </cell>
          <cell r="G549">
            <v>240</v>
          </cell>
          <cell r="H549">
            <v>13</v>
          </cell>
          <cell r="I549">
            <v>520</v>
          </cell>
          <cell r="J549">
            <v>6</v>
          </cell>
          <cell r="K549">
            <v>0</v>
          </cell>
          <cell r="L549">
            <v>760</v>
          </cell>
          <cell r="M549">
            <v>3</v>
          </cell>
          <cell r="N549">
            <v>120</v>
          </cell>
          <cell r="O549">
            <v>19</v>
          </cell>
          <cell r="P549">
            <v>0</v>
          </cell>
          <cell r="Q549">
            <v>880</v>
          </cell>
          <cell r="R549">
            <v>0</v>
          </cell>
          <cell r="S549">
            <v>0</v>
          </cell>
          <cell r="T549">
            <v>22</v>
          </cell>
          <cell r="U549">
            <v>0</v>
          </cell>
          <cell r="V549">
            <v>880</v>
          </cell>
          <cell r="W549">
            <v>880</v>
          </cell>
          <cell r="X549">
            <v>0</v>
          </cell>
          <cell r="Y549">
            <v>22</v>
          </cell>
          <cell r="Z549" t="str">
            <v>Ockley Green</v>
          </cell>
          <cell r="AA549" t="str">
            <v>Knowledge Points</v>
          </cell>
          <cell r="AB549" t="str">
            <v>Middle</v>
          </cell>
        </row>
        <row r="550">
          <cell r="A550" t="str">
            <v>OG-113a</v>
          </cell>
          <cell r="C550">
            <v>0</v>
          </cell>
          <cell r="D550">
            <v>0</v>
          </cell>
          <cell r="F550">
            <v>0</v>
          </cell>
          <cell r="G550">
            <v>0</v>
          </cell>
          <cell r="H550">
            <v>0</v>
          </cell>
          <cell r="I550">
            <v>0</v>
          </cell>
          <cell r="J550">
            <v>0</v>
          </cell>
          <cell r="K550">
            <v>0</v>
          </cell>
          <cell r="L550">
            <v>0</v>
          </cell>
          <cell r="M550">
            <v>0</v>
          </cell>
          <cell r="N550">
            <v>0</v>
          </cell>
          <cell r="O550">
            <v>0</v>
          </cell>
          <cell r="P550">
            <v>0</v>
          </cell>
          <cell r="Q550">
            <v>0</v>
          </cell>
          <cell r="R550">
            <v>1</v>
          </cell>
          <cell r="S550">
            <v>40</v>
          </cell>
          <cell r="T550">
            <v>0</v>
          </cell>
          <cell r="U550">
            <v>1</v>
          </cell>
          <cell r="V550">
            <v>40</v>
          </cell>
          <cell r="W550">
            <v>40</v>
          </cell>
          <cell r="X550">
            <v>0</v>
          </cell>
          <cell r="Y550">
            <v>1</v>
          </cell>
          <cell r="Z550" t="str">
            <v>Ockley Green</v>
          </cell>
          <cell r="AA550" t="str">
            <v>Knowledge Points</v>
          </cell>
          <cell r="AB550" t="str">
            <v>Middle</v>
          </cell>
        </row>
        <row r="551">
          <cell r="A551" t="str">
            <v>OG-114</v>
          </cell>
          <cell r="C551">
            <v>2</v>
          </cell>
          <cell r="D551">
            <v>80</v>
          </cell>
          <cell r="F551">
            <v>1</v>
          </cell>
          <cell r="G551">
            <v>80</v>
          </cell>
          <cell r="H551">
            <v>6</v>
          </cell>
          <cell r="I551">
            <v>240</v>
          </cell>
          <cell r="J551">
            <v>2</v>
          </cell>
          <cell r="K551">
            <v>0</v>
          </cell>
          <cell r="L551">
            <v>320</v>
          </cell>
          <cell r="M551">
            <v>6</v>
          </cell>
          <cell r="N551">
            <v>240</v>
          </cell>
          <cell r="O551">
            <v>8</v>
          </cell>
          <cell r="P551">
            <v>0</v>
          </cell>
          <cell r="Q551">
            <v>560</v>
          </cell>
          <cell r="R551">
            <v>11</v>
          </cell>
          <cell r="S551">
            <v>440</v>
          </cell>
          <cell r="T551">
            <v>14</v>
          </cell>
          <cell r="U551">
            <v>0</v>
          </cell>
          <cell r="V551">
            <v>1000</v>
          </cell>
          <cell r="W551">
            <v>1000</v>
          </cell>
          <cell r="X551">
            <v>0</v>
          </cell>
          <cell r="Y551">
            <v>25</v>
          </cell>
          <cell r="Z551" t="str">
            <v>Ockley Green</v>
          </cell>
          <cell r="AA551" t="str">
            <v>Knowledge Points</v>
          </cell>
          <cell r="AB551" t="str">
            <v>Middle</v>
          </cell>
        </row>
        <row r="552">
          <cell r="A552" t="str">
            <v>OG-115</v>
          </cell>
          <cell r="C552">
            <v>8</v>
          </cell>
          <cell r="D552">
            <v>320</v>
          </cell>
          <cell r="F552">
            <v>1</v>
          </cell>
          <cell r="G552">
            <v>320</v>
          </cell>
          <cell r="H552">
            <v>7</v>
          </cell>
          <cell r="I552">
            <v>280</v>
          </cell>
          <cell r="J552">
            <v>8</v>
          </cell>
          <cell r="K552">
            <v>0</v>
          </cell>
          <cell r="L552">
            <v>600</v>
          </cell>
          <cell r="M552">
            <v>1</v>
          </cell>
          <cell r="N552">
            <v>40</v>
          </cell>
          <cell r="O552">
            <v>15</v>
          </cell>
          <cell r="P552">
            <v>0</v>
          </cell>
          <cell r="Q552">
            <v>640</v>
          </cell>
          <cell r="R552">
            <v>1</v>
          </cell>
          <cell r="S552">
            <v>40</v>
          </cell>
          <cell r="T552">
            <v>16</v>
          </cell>
          <cell r="U552">
            <v>0</v>
          </cell>
          <cell r="V552">
            <v>680</v>
          </cell>
          <cell r="W552">
            <v>680</v>
          </cell>
          <cell r="X552">
            <v>0</v>
          </cell>
          <cell r="Y552">
            <v>17</v>
          </cell>
          <cell r="Z552" t="str">
            <v>Ockley Green</v>
          </cell>
          <cell r="AA552" t="str">
            <v>Knowledge Points</v>
          </cell>
          <cell r="AB552" t="str">
            <v>Middle</v>
          </cell>
        </row>
        <row r="553">
          <cell r="A553" t="str">
            <v>OG-116</v>
          </cell>
          <cell r="C553">
            <v>12</v>
          </cell>
          <cell r="D553">
            <v>480</v>
          </cell>
          <cell r="F553">
            <v>1</v>
          </cell>
          <cell r="G553">
            <v>480</v>
          </cell>
          <cell r="H553">
            <v>8</v>
          </cell>
          <cell r="I553">
            <v>320</v>
          </cell>
          <cell r="J553">
            <v>12</v>
          </cell>
          <cell r="K553">
            <v>0</v>
          </cell>
          <cell r="L553">
            <v>800</v>
          </cell>
          <cell r="M553">
            <v>5</v>
          </cell>
          <cell r="N553">
            <v>200</v>
          </cell>
          <cell r="O553">
            <v>20</v>
          </cell>
          <cell r="P553">
            <v>0</v>
          </cell>
          <cell r="Q553">
            <v>1000</v>
          </cell>
          <cell r="R553">
            <v>1</v>
          </cell>
          <cell r="S553">
            <v>40</v>
          </cell>
          <cell r="T553">
            <v>25</v>
          </cell>
          <cell r="U553">
            <v>0</v>
          </cell>
          <cell r="V553">
            <v>1040</v>
          </cell>
          <cell r="W553">
            <v>1040</v>
          </cell>
          <cell r="X553">
            <v>0</v>
          </cell>
          <cell r="Y553">
            <v>26</v>
          </cell>
          <cell r="Z553" t="str">
            <v>Ockley Green</v>
          </cell>
          <cell r="AA553" t="str">
            <v>Knowledge Points</v>
          </cell>
          <cell r="AB553" t="str">
            <v>Middle</v>
          </cell>
        </row>
        <row r="554">
          <cell r="A554" t="str">
            <v>OG-117</v>
          </cell>
          <cell r="C554">
            <v>12</v>
          </cell>
          <cell r="D554">
            <v>480</v>
          </cell>
          <cell r="F554">
            <v>1</v>
          </cell>
          <cell r="G554">
            <v>480</v>
          </cell>
          <cell r="H554">
            <v>8</v>
          </cell>
          <cell r="I554">
            <v>320</v>
          </cell>
          <cell r="J554">
            <v>12</v>
          </cell>
          <cell r="K554">
            <v>0</v>
          </cell>
          <cell r="L554">
            <v>800</v>
          </cell>
          <cell r="M554">
            <v>3</v>
          </cell>
          <cell r="N554">
            <v>120</v>
          </cell>
          <cell r="O554">
            <v>20</v>
          </cell>
          <cell r="P554">
            <v>0</v>
          </cell>
          <cell r="Q554">
            <v>920</v>
          </cell>
          <cell r="R554">
            <v>1</v>
          </cell>
          <cell r="S554">
            <v>40</v>
          </cell>
          <cell r="T554">
            <v>23</v>
          </cell>
          <cell r="U554">
            <v>0</v>
          </cell>
          <cell r="V554">
            <v>960</v>
          </cell>
          <cell r="W554">
            <v>960</v>
          </cell>
          <cell r="X554">
            <v>0</v>
          </cell>
          <cell r="Y554">
            <v>24</v>
          </cell>
          <cell r="Z554" t="str">
            <v>Ockley Green</v>
          </cell>
          <cell r="AA554" t="str">
            <v>Knowledge Points</v>
          </cell>
          <cell r="AB554" t="str">
            <v>Middle</v>
          </cell>
        </row>
        <row r="555">
          <cell r="A555" t="str">
            <v>OG-118</v>
          </cell>
          <cell r="C555">
            <v>0</v>
          </cell>
          <cell r="F555">
            <v>0</v>
          </cell>
          <cell r="G555">
            <v>0</v>
          </cell>
          <cell r="H555">
            <v>2</v>
          </cell>
          <cell r="I555">
            <v>80</v>
          </cell>
          <cell r="J555">
            <v>0</v>
          </cell>
          <cell r="K555">
            <v>1</v>
          </cell>
          <cell r="L555">
            <v>80</v>
          </cell>
          <cell r="M555">
            <v>5</v>
          </cell>
          <cell r="N555">
            <v>200</v>
          </cell>
          <cell r="O555">
            <v>2</v>
          </cell>
          <cell r="P555">
            <v>0</v>
          </cell>
          <cell r="Q555">
            <v>280</v>
          </cell>
          <cell r="R555">
            <v>7</v>
          </cell>
          <cell r="S555">
            <v>280</v>
          </cell>
          <cell r="T555">
            <v>7</v>
          </cell>
          <cell r="U555">
            <v>0</v>
          </cell>
          <cell r="V555">
            <v>560</v>
          </cell>
          <cell r="W555">
            <v>560</v>
          </cell>
          <cell r="X555">
            <v>0</v>
          </cell>
          <cell r="Y555">
            <v>14</v>
          </cell>
          <cell r="Z555" t="str">
            <v>Ockley Green</v>
          </cell>
          <cell r="AA555" t="str">
            <v>Knowledge Points</v>
          </cell>
          <cell r="AB555" t="str">
            <v>Middle</v>
          </cell>
        </row>
        <row r="556">
          <cell r="A556" t="str">
            <v>OG-119</v>
          </cell>
          <cell r="C556">
            <v>0</v>
          </cell>
          <cell r="F556">
            <v>0</v>
          </cell>
          <cell r="G556">
            <v>0</v>
          </cell>
          <cell r="H556">
            <v>0</v>
          </cell>
          <cell r="J556">
            <v>0</v>
          </cell>
          <cell r="K556">
            <v>0</v>
          </cell>
          <cell r="L556">
            <v>0</v>
          </cell>
          <cell r="M556">
            <v>1</v>
          </cell>
          <cell r="N556">
            <v>40</v>
          </cell>
          <cell r="O556">
            <v>0</v>
          </cell>
          <cell r="P556">
            <v>1</v>
          </cell>
          <cell r="Q556">
            <v>40</v>
          </cell>
          <cell r="R556">
            <v>7</v>
          </cell>
          <cell r="S556">
            <v>280</v>
          </cell>
          <cell r="T556">
            <v>1</v>
          </cell>
          <cell r="U556">
            <v>0</v>
          </cell>
          <cell r="V556">
            <v>320</v>
          </cell>
          <cell r="W556">
            <v>320</v>
          </cell>
          <cell r="X556">
            <v>0</v>
          </cell>
          <cell r="Y556">
            <v>8</v>
          </cell>
          <cell r="Z556" t="str">
            <v>Ockley Green</v>
          </cell>
          <cell r="AA556" t="str">
            <v>Knowledge Points</v>
          </cell>
          <cell r="AB556" t="str">
            <v>Middle</v>
          </cell>
        </row>
        <row r="557">
          <cell r="A557" t="str">
            <v>OG-120</v>
          </cell>
          <cell r="C557">
            <v>0</v>
          </cell>
          <cell r="F557">
            <v>0</v>
          </cell>
          <cell r="G557">
            <v>0</v>
          </cell>
          <cell r="H557">
            <v>0</v>
          </cell>
          <cell r="J557">
            <v>0</v>
          </cell>
          <cell r="K557">
            <v>0</v>
          </cell>
          <cell r="L557">
            <v>0</v>
          </cell>
          <cell r="M557">
            <v>1</v>
          </cell>
          <cell r="N557">
            <v>40</v>
          </cell>
          <cell r="O557">
            <v>0</v>
          </cell>
          <cell r="P557">
            <v>1</v>
          </cell>
          <cell r="Q557">
            <v>40</v>
          </cell>
          <cell r="R557">
            <v>0</v>
          </cell>
          <cell r="S557">
            <v>0</v>
          </cell>
          <cell r="T557">
            <v>1</v>
          </cell>
          <cell r="U557">
            <v>0</v>
          </cell>
          <cell r="V557">
            <v>40</v>
          </cell>
          <cell r="W557">
            <v>40</v>
          </cell>
          <cell r="X557">
            <v>0</v>
          </cell>
          <cell r="Y557">
            <v>1</v>
          </cell>
          <cell r="Z557" t="str">
            <v>Ockley Green</v>
          </cell>
          <cell r="AA557" t="str">
            <v>Knowledge Points</v>
          </cell>
          <cell r="AB557" t="str">
            <v>Middle</v>
          </cell>
        </row>
        <row r="558">
          <cell r="A558" t="str">
            <v>OG-120a</v>
          </cell>
          <cell r="C558">
            <v>0</v>
          </cell>
          <cell r="F558">
            <v>0</v>
          </cell>
          <cell r="G558">
            <v>0</v>
          </cell>
          <cell r="H558">
            <v>0</v>
          </cell>
          <cell r="J558">
            <v>0</v>
          </cell>
          <cell r="K558">
            <v>0</v>
          </cell>
          <cell r="L558">
            <v>0</v>
          </cell>
          <cell r="M558">
            <v>0</v>
          </cell>
          <cell r="N558">
            <v>0</v>
          </cell>
          <cell r="O558">
            <v>0</v>
          </cell>
          <cell r="P558">
            <v>0</v>
          </cell>
          <cell r="Q558">
            <v>0</v>
          </cell>
          <cell r="R558">
            <v>2</v>
          </cell>
          <cell r="S558">
            <v>80</v>
          </cell>
          <cell r="T558">
            <v>0</v>
          </cell>
          <cell r="U558">
            <v>1</v>
          </cell>
          <cell r="V558">
            <v>80</v>
          </cell>
          <cell r="W558">
            <v>80</v>
          </cell>
          <cell r="X558">
            <v>0</v>
          </cell>
          <cell r="Y558">
            <v>2</v>
          </cell>
          <cell r="Z558" t="str">
            <v>Ockley Green</v>
          </cell>
          <cell r="AA558" t="str">
            <v>Knowledge Points</v>
          </cell>
          <cell r="AB558" t="str">
            <v>Middle</v>
          </cell>
        </row>
        <row r="559">
          <cell r="A559" t="str">
            <v>OG-121</v>
          </cell>
          <cell r="C559">
            <v>0</v>
          </cell>
          <cell r="F559">
            <v>0</v>
          </cell>
          <cell r="G559">
            <v>0</v>
          </cell>
          <cell r="H559">
            <v>0</v>
          </cell>
          <cell r="J559">
            <v>0</v>
          </cell>
          <cell r="K559">
            <v>0</v>
          </cell>
          <cell r="L559">
            <v>0</v>
          </cell>
          <cell r="M559">
            <v>4</v>
          </cell>
          <cell r="N559">
            <v>160</v>
          </cell>
          <cell r="O559">
            <v>0</v>
          </cell>
          <cell r="P559">
            <v>1</v>
          </cell>
          <cell r="Q559">
            <v>160</v>
          </cell>
          <cell r="R559">
            <v>0</v>
          </cell>
          <cell r="S559">
            <v>0</v>
          </cell>
          <cell r="T559">
            <v>4</v>
          </cell>
          <cell r="U559">
            <v>0</v>
          </cell>
          <cell r="V559">
            <v>160</v>
          </cell>
          <cell r="W559">
            <v>160</v>
          </cell>
          <cell r="X559">
            <v>0</v>
          </cell>
          <cell r="Y559">
            <v>4</v>
          </cell>
          <cell r="Z559" t="str">
            <v>Ockley Green</v>
          </cell>
          <cell r="AA559" t="str">
            <v>Knowledge Points</v>
          </cell>
          <cell r="AB559" t="str">
            <v>Middle</v>
          </cell>
        </row>
        <row r="560">
          <cell r="A560" t="str">
            <v>OG-121a</v>
          </cell>
          <cell r="C560">
            <v>0</v>
          </cell>
          <cell r="F560">
            <v>0</v>
          </cell>
          <cell r="G560">
            <v>0</v>
          </cell>
          <cell r="H560">
            <v>0</v>
          </cell>
          <cell r="J560">
            <v>0</v>
          </cell>
          <cell r="K560">
            <v>0</v>
          </cell>
          <cell r="L560">
            <v>0</v>
          </cell>
          <cell r="M560">
            <v>0</v>
          </cell>
          <cell r="N560">
            <v>0</v>
          </cell>
          <cell r="O560">
            <v>0</v>
          </cell>
          <cell r="P560">
            <v>0</v>
          </cell>
          <cell r="Q560">
            <v>0</v>
          </cell>
          <cell r="R560">
            <v>14</v>
          </cell>
          <cell r="S560">
            <v>560</v>
          </cell>
          <cell r="T560">
            <v>0</v>
          </cell>
          <cell r="U560">
            <v>1</v>
          </cell>
          <cell r="V560">
            <v>560</v>
          </cell>
          <cell r="W560">
            <v>560</v>
          </cell>
          <cell r="X560">
            <v>0</v>
          </cell>
          <cell r="Y560">
            <v>14</v>
          </cell>
          <cell r="Z560" t="str">
            <v>Ockley Green</v>
          </cell>
          <cell r="AA560" t="str">
            <v>Knowledge Points</v>
          </cell>
          <cell r="AB560" t="str">
            <v>Middle</v>
          </cell>
        </row>
        <row r="561">
          <cell r="A561" t="str">
            <v>OG-122</v>
          </cell>
          <cell r="C561">
            <v>0</v>
          </cell>
          <cell r="F561">
            <v>0</v>
          </cell>
          <cell r="G561">
            <v>0</v>
          </cell>
          <cell r="H561">
            <v>0</v>
          </cell>
          <cell r="J561">
            <v>0</v>
          </cell>
          <cell r="K561">
            <v>0</v>
          </cell>
          <cell r="L561">
            <v>0</v>
          </cell>
          <cell r="M561">
            <v>5</v>
          </cell>
          <cell r="N561">
            <v>200</v>
          </cell>
          <cell r="O561">
            <v>0</v>
          </cell>
          <cell r="P561">
            <v>1</v>
          </cell>
          <cell r="Q561">
            <v>200</v>
          </cell>
          <cell r="R561">
            <v>0</v>
          </cell>
          <cell r="S561">
            <v>0</v>
          </cell>
          <cell r="T561">
            <v>5</v>
          </cell>
          <cell r="U561">
            <v>0</v>
          </cell>
          <cell r="V561">
            <v>200</v>
          </cell>
          <cell r="W561">
            <v>200</v>
          </cell>
          <cell r="X561">
            <v>0</v>
          </cell>
          <cell r="Y561">
            <v>5</v>
          </cell>
          <cell r="Z561" t="str">
            <v>Ockley Green</v>
          </cell>
          <cell r="AA561" t="str">
            <v>Knowledge Points</v>
          </cell>
          <cell r="AB561" t="str">
            <v>Middle</v>
          </cell>
        </row>
        <row r="562">
          <cell r="A562" t="str">
            <v>OG-122a</v>
          </cell>
          <cell r="C562">
            <v>0</v>
          </cell>
          <cell r="F562">
            <v>0</v>
          </cell>
          <cell r="G562">
            <v>0</v>
          </cell>
          <cell r="H562">
            <v>0</v>
          </cell>
          <cell r="J562">
            <v>0</v>
          </cell>
          <cell r="K562">
            <v>0</v>
          </cell>
          <cell r="L562">
            <v>0</v>
          </cell>
          <cell r="M562">
            <v>0</v>
          </cell>
          <cell r="N562">
            <v>0</v>
          </cell>
          <cell r="O562">
            <v>0</v>
          </cell>
          <cell r="P562">
            <v>0</v>
          </cell>
          <cell r="Q562">
            <v>0</v>
          </cell>
          <cell r="R562">
            <v>2</v>
          </cell>
          <cell r="S562">
            <v>80</v>
          </cell>
          <cell r="T562">
            <v>0</v>
          </cell>
          <cell r="U562">
            <v>1</v>
          </cell>
          <cell r="V562">
            <v>80</v>
          </cell>
          <cell r="W562">
            <v>80</v>
          </cell>
          <cell r="X562">
            <v>0</v>
          </cell>
          <cell r="Y562">
            <v>2</v>
          </cell>
          <cell r="Z562" t="str">
            <v>Ockley Green</v>
          </cell>
          <cell r="AA562" t="str">
            <v>Knowledge Points</v>
          </cell>
          <cell r="AB562" t="str">
            <v>Middle</v>
          </cell>
        </row>
        <row r="563">
          <cell r="A563" t="str">
            <v>OG-123</v>
          </cell>
          <cell r="C563">
            <v>0</v>
          </cell>
          <cell r="F563">
            <v>0</v>
          </cell>
          <cell r="G563">
            <v>0</v>
          </cell>
          <cell r="H563">
            <v>0</v>
          </cell>
          <cell r="J563">
            <v>0</v>
          </cell>
          <cell r="K563">
            <v>0</v>
          </cell>
          <cell r="L563">
            <v>0</v>
          </cell>
          <cell r="M563">
            <v>6</v>
          </cell>
          <cell r="N563">
            <v>240</v>
          </cell>
          <cell r="O563">
            <v>0</v>
          </cell>
          <cell r="P563">
            <v>1</v>
          </cell>
          <cell r="Q563">
            <v>240</v>
          </cell>
          <cell r="R563">
            <v>4</v>
          </cell>
          <cell r="S563">
            <v>160</v>
          </cell>
          <cell r="T563">
            <v>6</v>
          </cell>
          <cell r="U563">
            <v>0</v>
          </cell>
          <cell r="V563">
            <v>400</v>
          </cell>
          <cell r="W563">
            <v>400</v>
          </cell>
          <cell r="X563">
            <v>0</v>
          </cell>
          <cell r="Y563">
            <v>10</v>
          </cell>
          <cell r="Z563" t="str">
            <v>Ockley Green</v>
          </cell>
          <cell r="AA563" t="str">
            <v>Knowledge Points</v>
          </cell>
          <cell r="AB563" t="str">
            <v>Middle</v>
          </cell>
        </row>
        <row r="564">
          <cell r="A564" t="str">
            <v>OG-124</v>
          </cell>
          <cell r="C564">
            <v>0</v>
          </cell>
          <cell r="F564">
            <v>0</v>
          </cell>
          <cell r="G564">
            <v>0</v>
          </cell>
          <cell r="H564">
            <v>0</v>
          </cell>
          <cell r="J564">
            <v>0</v>
          </cell>
          <cell r="K564">
            <v>0</v>
          </cell>
          <cell r="L564">
            <v>0</v>
          </cell>
          <cell r="M564">
            <v>5</v>
          </cell>
          <cell r="N564">
            <v>200</v>
          </cell>
          <cell r="O564">
            <v>0</v>
          </cell>
          <cell r="P564">
            <v>1</v>
          </cell>
          <cell r="Q564">
            <v>200</v>
          </cell>
          <cell r="R564">
            <v>4</v>
          </cell>
          <cell r="S564">
            <v>160</v>
          </cell>
          <cell r="T564">
            <v>5</v>
          </cell>
          <cell r="U564">
            <v>0</v>
          </cell>
          <cell r="V564">
            <v>360</v>
          </cell>
          <cell r="W564">
            <v>360</v>
          </cell>
          <cell r="X564">
            <v>0</v>
          </cell>
          <cell r="Y564">
            <v>9</v>
          </cell>
          <cell r="Z564" t="str">
            <v>Ockley Green</v>
          </cell>
          <cell r="AA564" t="str">
            <v>Knowledge Points</v>
          </cell>
          <cell r="AB564" t="str">
            <v>Middle</v>
          </cell>
        </row>
        <row r="565">
          <cell r="A565" t="str">
            <v>OG-125</v>
          </cell>
          <cell r="C565">
            <v>0</v>
          </cell>
          <cell r="F565">
            <v>0</v>
          </cell>
          <cell r="G565">
            <v>0</v>
          </cell>
          <cell r="H565">
            <v>0</v>
          </cell>
          <cell r="J565">
            <v>0</v>
          </cell>
          <cell r="K565">
            <v>0</v>
          </cell>
          <cell r="L565">
            <v>0</v>
          </cell>
          <cell r="M565">
            <v>5</v>
          </cell>
          <cell r="N565">
            <v>200</v>
          </cell>
          <cell r="O565">
            <v>0</v>
          </cell>
          <cell r="P565">
            <v>1</v>
          </cell>
          <cell r="Q565">
            <v>200</v>
          </cell>
          <cell r="R565">
            <v>8</v>
          </cell>
          <cell r="S565">
            <v>320</v>
          </cell>
          <cell r="T565">
            <v>5</v>
          </cell>
          <cell r="U565">
            <v>0</v>
          </cell>
          <cell r="V565">
            <v>520</v>
          </cell>
          <cell r="W565">
            <v>520</v>
          </cell>
          <cell r="X565">
            <v>0</v>
          </cell>
          <cell r="Y565">
            <v>13</v>
          </cell>
          <cell r="Z565" t="str">
            <v>Ockley Green</v>
          </cell>
          <cell r="AA565" t="str">
            <v>Knowledge Points</v>
          </cell>
          <cell r="AB565" t="str">
            <v>Middle</v>
          </cell>
        </row>
        <row r="566">
          <cell r="A566" t="str">
            <v>OG-126</v>
          </cell>
          <cell r="C566">
            <v>0</v>
          </cell>
          <cell r="F566">
            <v>0</v>
          </cell>
          <cell r="G566">
            <v>0</v>
          </cell>
          <cell r="H566">
            <v>0</v>
          </cell>
          <cell r="J566">
            <v>0</v>
          </cell>
          <cell r="K566">
            <v>0</v>
          </cell>
          <cell r="L566">
            <v>0</v>
          </cell>
          <cell r="M566">
            <v>4</v>
          </cell>
          <cell r="N566">
            <v>160</v>
          </cell>
          <cell r="O566">
            <v>0</v>
          </cell>
          <cell r="P566">
            <v>1</v>
          </cell>
          <cell r="Q566">
            <v>160</v>
          </cell>
          <cell r="R566">
            <v>1</v>
          </cell>
          <cell r="S566">
            <v>40</v>
          </cell>
          <cell r="T566">
            <v>4</v>
          </cell>
          <cell r="U566">
            <v>0</v>
          </cell>
          <cell r="V566">
            <v>200</v>
          </cell>
          <cell r="W566">
            <v>200</v>
          </cell>
          <cell r="X566">
            <v>0</v>
          </cell>
          <cell r="Y566">
            <v>5</v>
          </cell>
          <cell r="Z566" t="str">
            <v>Ockley Green</v>
          </cell>
          <cell r="AA566" t="str">
            <v>Knowledge Points</v>
          </cell>
          <cell r="AB566" t="str">
            <v>Middle</v>
          </cell>
        </row>
        <row r="567">
          <cell r="A567" t="str">
            <v>OG-127</v>
          </cell>
          <cell r="C567">
            <v>0</v>
          </cell>
          <cell r="F567">
            <v>0</v>
          </cell>
          <cell r="G567">
            <v>0</v>
          </cell>
          <cell r="H567">
            <v>0</v>
          </cell>
          <cell r="J567">
            <v>0</v>
          </cell>
          <cell r="K567">
            <v>0</v>
          </cell>
          <cell r="L567">
            <v>0</v>
          </cell>
          <cell r="M567">
            <v>4</v>
          </cell>
          <cell r="N567">
            <v>160</v>
          </cell>
          <cell r="O567">
            <v>0</v>
          </cell>
          <cell r="P567">
            <v>1</v>
          </cell>
          <cell r="Q567">
            <v>160</v>
          </cell>
          <cell r="R567">
            <v>2</v>
          </cell>
          <cell r="S567">
            <v>80</v>
          </cell>
          <cell r="T567">
            <v>4</v>
          </cell>
          <cell r="U567">
            <v>0</v>
          </cell>
          <cell r="V567">
            <v>240</v>
          </cell>
          <cell r="W567">
            <v>240</v>
          </cell>
          <cell r="X567">
            <v>0</v>
          </cell>
          <cell r="Y567">
            <v>6</v>
          </cell>
          <cell r="Z567" t="str">
            <v>Ockley Green</v>
          </cell>
          <cell r="AA567" t="str">
            <v>Knowledge Points</v>
          </cell>
          <cell r="AB567" t="str">
            <v>Middle</v>
          </cell>
        </row>
        <row r="568">
          <cell r="A568" t="str">
            <v>OG-128</v>
          </cell>
          <cell r="C568">
            <v>0</v>
          </cell>
          <cell r="F568">
            <v>0</v>
          </cell>
          <cell r="G568">
            <v>0</v>
          </cell>
          <cell r="H568">
            <v>0</v>
          </cell>
          <cell r="J568">
            <v>0</v>
          </cell>
          <cell r="K568">
            <v>0</v>
          </cell>
          <cell r="L568">
            <v>0</v>
          </cell>
          <cell r="M568">
            <v>4</v>
          </cell>
          <cell r="N568">
            <v>160</v>
          </cell>
          <cell r="O568">
            <v>0</v>
          </cell>
          <cell r="P568">
            <v>1</v>
          </cell>
          <cell r="Q568">
            <v>160</v>
          </cell>
          <cell r="R568">
            <v>4</v>
          </cell>
          <cell r="S568">
            <v>160</v>
          </cell>
          <cell r="T568">
            <v>4</v>
          </cell>
          <cell r="U568">
            <v>0</v>
          </cell>
          <cell r="V568">
            <v>320</v>
          </cell>
          <cell r="W568">
            <v>320</v>
          </cell>
          <cell r="X568">
            <v>0</v>
          </cell>
          <cell r="Y568">
            <v>8</v>
          </cell>
          <cell r="Z568" t="str">
            <v>Ockley Green</v>
          </cell>
          <cell r="AA568" t="str">
            <v>Knowledge Points</v>
          </cell>
          <cell r="AB568" t="str">
            <v>Middle</v>
          </cell>
        </row>
        <row r="569">
          <cell r="A569" t="str">
            <v>OG-129</v>
          </cell>
          <cell r="C569">
            <v>0</v>
          </cell>
          <cell r="F569">
            <v>0</v>
          </cell>
          <cell r="G569">
            <v>0</v>
          </cell>
          <cell r="H569">
            <v>0</v>
          </cell>
          <cell r="J569">
            <v>0</v>
          </cell>
          <cell r="K569">
            <v>0</v>
          </cell>
          <cell r="L569">
            <v>0</v>
          </cell>
          <cell r="M569">
            <v>4</v>
          </cell>
          <cell r="N569">
            <v>160</v>
          </cell>
          <cell r="O569">
            <v>0</v>
          </cell>
          <cell r="P569">
            <v>1</v>
          </cell>
          <cell r="Q569">
            <v>160</v>
          </cell>
          <cell r="R569">
            <v>6</v>
          </cell>
          <cell r="S569">
            <v>240</v>
          </cell>
          <cell r="T569">
            <v>4</v>
          </cell>
          <cell r="U569">
            <v>0</v>
          </cell>
          <cell r="V569">
            <v>400</v>
          </cell>
          <cell r="W569">
            <v>400</v>
          </cell>
          <cell r="X569">
            <v>0</v>
          </cell>
          <cell r="Y569">
            <v>10</v>
          </cell>
          <cell r="Z569" t="str">
            <v>Ockley Green</v>
          </cell>
          <cell r="AA569" t="str">
            <v>Knowledge Points</v>
          </cell>
          <cell r="AB569" t="str">
            <v>Middle</v>
          </cell>
        </row>
        <row r="570">
          <cell r="A570" t="str">
            <v>OG-130</v>
          </cell>
          <cell r="C570">
            <v>0</v>
          </cell>
          <cell r="F570">
            <v>0</v>
          </cell>
          <cell r="G570">
            <v>0</v>
          </cell>
          <cell r="H570">
            <v>0</v>
          </cell>
          <cell r="J570">
            <v>0</v>
          </cell>
          <cell r="K570">
            <v>0</v>
          </cell>
          <cell r="L570">
            <v>0</v>
          </cell>
          <cell r="M570">
            <v>4</v>
          </cell>
          <cell r="N570">
            <v>160</v>
          </cell>
          <cell r="O570">
            <v>0</v>
          </cell>
          <cell r="P570">
            <v>1</v>
          </cell>
          <cell r="Q570">
            <v>160</v>
          </cell>
          <cell r="R570">
            <v>6</v>
          </cell>
          <cell r="S570">
            <v>240</v>
          </cell>
          <cell r="T570">
            <v>4</v>
          </cell>
          <cell r="U570">
            <v>0</v>
          </cell>
          <cell r="V570">
            <v>400</v>
          </cell>
          <cell r="W570">
            <v>400</v>
          </cell>
          <cell r="X570">
            <v>0</v>
          </cell>
          <cell r="Y570">
            <v>10</v>
          </cell>
          <cell r="Z570" t="str">
            <v>Ockley Green</v>
          </cell>
          <cell r="AA570" t="str">
            <v>Knowledge Points</v>
          </cell>
          <cell r="AB570" t="str">
            <v>Middle</v>
          </cell>
        </row>
        <row r="571">
          <cell r="A571" t="str">
            <v>OG-131</v>
          </cell>
          <cell r="C571">
            <v>0</v>
          </cell>
          <cell r="F571">
            <v>0</v>
          </cell>
          <cell r="G571">
            <v>0</v>
          </cell>
          <cell r="H571">
            <v>0</v>
          </cell>
          <cell r="J571">
            <v>0</v>
          </cell>
          <cell r="K571">
            <v>0</v>
          </cell>
          <cell r="L571">
            <v>0</v>
          </cell>
          <cell r="M571">
            <v>2</v>
          </cell>
          <cell r="N571">
            <v>80</v>
          </cell>
          <cell r="O571">
            <v>0</v>
          </cell>
          <cell r="P571">
            <v>1</v>
          </cell>
          <cell r="Q571">
            <v>80</v>
          </cell>
          <cell r="R571">
            <v>5</v>
          </cell>
          <cell r="S571">
            <v>200</v>
          </cell>
          <cell r="T571">
            <v>2</v>
          </cell>
          <cell r="U571">
            <v>0</v>
          </cell>
          <cell r="V571">
            <v>280</v>
          </cell>
          <cell r="W571">
            <v>280</v>
          </cell>
          <cell r="X571">
            <v>0</v>
          </cell>
          <cell r="Y571">
            <v>7</v>
          </cell>
          <cell r="Z571" t="str">
            <v>Ockley Green</v>
          </cell>
          <cell r="AA571" t="str">
            <v>Knowledge Points</v>
          </cell>
          <cell r="AB571" t="str">
            <v>Middle</v>
          </cell>
        </row>
        <row r="572">
          <cell r="A572" t="str">
            <v>OG-132</v>
          </cell>
          <cell r="C572">
            <v>0</v>
          </cell>
          <cell r="F572">
            <v>0</v>
          </cell>
          <cell r="G572">
            <v>0</v>
          </cell>
          <cell r="H572">
            <v>0</v>
          </cell>
          <cell r="J572">
            <v>0</v>
          </cell>
          <cell r="K572">
            <v>0</v>
          </cell>
          <cell r="L572">
            <v>0</v>
          </cell>
          <cell r="M572">
            <v>1</v>
          </cell>
          <cell r="N572">
            <v>40</v>
          </cell>
          <cell r="O572">
            <v>0</v>
          </cell>
          <cell r="P572">
            <v>1</v>
          </cell>
          <cell r="Q572">
            <v>40</v>
          </cell>
          <cell r="R572">
            <v>4</v>
          </cell>
          <cell r="S572">
            <v>160</v>
          </cell>
          <cell r="T572">
            <v>1</v>
          </cell>
          <cell r="U572">
            <v>0</v>
          </cell>
          <cell r="V572">
            <v>200</v>
          </cell>
          <cell r="W572">
            <v>200</v>
          </cell>
          <cell r="X572">
            <v>0</v>
          </cell>
          <cell r="Y572">
            <v>5</v>
          </cell>
          <cell r="Z572" t="str">
            <v>Ockley Green</v>
          </cell>
          <cell r="AA572" t="str">
            <v>Knowledge Points</v>
          </cell>
          <cell r="AB572" t="str">
            <v>Middle</v>
          </cell>
        </row>
        <row r="573">
          <cell r="A573" t="str">
            <v>OG-133</v>
          </cell>
          <cell r="C573">
            <v>0</v>
          </cell>
          <cell r="F573">
            <v>0</v>
          </cell>
          <cell r="G573">
            <v>0</v>
          </cell>
          <cell r="H573">
            <v>0</v>
          </cell>
          <cell r="J573">
            <v>0</v>
          </cell>
          <cell r="K573">
            <v>0</v>
          </cell>
          <cell r="L573">
            <v>0</v>
          </cell>
          <cell r="M573">
            <v>2</v>
          </cell>
          <cell r="N573">
            <v>80</v>
          </cell>
          <cell r="O573">
            <v>0</v>
          </cell>
          <cell r="P573">
            <v>1</v>
          </cell>
          <cell r="Q573">
            <v>80</v>
          </cell>
          <cell r="R573">
            <v>0</v>
          </cell>
          <cell r="S573">
            <v>0</v>
          </cell>
          <cell r="T573">
            <v>2</v>
          </cell>
          <cell r="U573">
            <v>0</v>
          </cell>
          <cell r="V573">
            <v>80</v>
          </cell>
          <cell r="W573">
            <v>80</v>
          </cell>
          <cell r="X573">
            <v>0</v>
          </cell>
          <cell r="Y573">
            <v>2</v>
          </cell>
          <cell r="Z573" t="str">
            <v>Ockley Green</v>
          </cell>
          <cell r="AA573" t="str">
            <v>Knowledge Points</v>
          </cell>
          <cell r="AB573" t="str">
            <v>Middle</v>
          </cell>
        </row>
        <row r="574">
          <cell r="A574" t="str">
            <v>OG-133a</v>
          </cell>
          <cell r="C574">
            <v>0</v>
          </cell>
          <cell r="F574">
            <v>0</v>
          </cell>
          <cell r="G574">
            <v>0</v>
          </cell>
          <cell r="H574">
            <v>0</v>
          </cell>
          <cell r="J574">
            <v>0</v>
          </cell>
          <cell r="K574">
            <v>0</v>
          </cell>
          <cell r="L574">
            <v>0</v>
          </cell>
          <cell r="M574">
            <v>0</v>
          </cell>
          <cell r="N574">
            <v>0</v>
          </cell>
          <cell r="O574">
            <v>0</v>
          </cell>
          <cell r="P574">
            <v>0</v>
          </cell>
          <cell r="Q574">
            <v>0</v>
          </cell>
          <cell r="R574">
            <v>4</v>
          </cell>
          <cell r="S574">
            <v>160</v>
          </cell>
          <cell r="T574">
            <v>0</v>
          </cell>
          <cell r="U574">
            <v>1</v>
          </cell>
          <cell r="V574">
            <v>160</v>
          </cell>
          <cell r="W574">
            <v>160</v>
          </cell>
          <cell r="X574">
            <v>0</v>
          </cell>
          <cell r="Y574">
            <v>4</v>
          </cell>
          <cell r="Z574" t="str">
            <v>Ockley Green</v>
          </cell>
          <cell r="AA574" t="str">
            <v>Knowledge Points</v>
          </cell>
          <cell r="AB574" t="str">
            <v>Middle</v>
          </cell>
        </row>
        <row r="575">
          <cell r="A575" t="str">
            <v>OG-134</v>
          </cell>
          <cell r="C575">
            <v>0</v>
          </cell>
          <cell r="F575">
            <v>0</v>
          </cell>
          <cell r="G575">
            <v>0</v>
          </cell>
          <cell r="H575">
            <v>0</v>
          </cell>
          <cell r="J575">
            <v>0</v>
          </cell>
          <cell r="K575">
            <v>0</v>
          </cell>
          <cell r="L575">
            <v>0</v>
          </cell>
          <cell r="M575">
            <v>3</v>
          </cell>
          <cell r="N575">
            <v>120</v>
          </cell>
          <cell r="O575">
            <v>0</v>
          </cell>
          <cell r="P575">
            <v>1</v>
          </cell>
          <cell r="Q575">
            <v>120</v>
          </cell>
          <cell r="R575">
            <v>6</v>
          </cell>
          <cell r="S575">
            <v>240</v>
          </cell>
          <cell r="T575">
            <v>3</v>
          </cell>
          <cell r="U575">
            <v>0</v>
          </cell>
          <cell r="V575">
            <v>360</v>
          </cell>
          <cell r="W575">
            <v>360</v>
          </cell>
          <cell r="X575">
            <v>0</v>
          </cell>
          <cell r="Y575">
            <v>9</v>
          </cell>
          <cell r="Z575" t="str">
            <v>Ockley Green</v>
          </cell>
          <cell r="AA575" t="str">
            <v>Knowledge Points</v>
          </cell>
          <cell r="AB575" t="str">
            <v>Middle</v>
          </cell>
        </row>
        <row r="576">
          <cell r="A576" t="str">
            <v>OG-135</v>
          </cell>
          <cell r="C576">
            <v>0</v>
          </cell>
          <cell r="F576">
            <v>0</v>
          </cell>
          <cell r="G576">
            <v>0</v>
          </cell>
          <cell r="H576">
            <v>0</v>
          </cell>
          <cell r="J576">
            <v>0</v>
          </cell>
          <cell r="K576">
            <v>0</v>
          </cell>
          <cell r="L576">
            <v>0</v>
          </cell>
          <cell r="M576">
            <v>3</v>
          </cell>
          <cell r="N576">
            <v>120</v>
          </cell>
          <cell r="O576">
            <v>0</v>
          </cell>
          <cell r="P576">
            <v>1</v>
          </cell>
          <cell r="Q576">
            <v>120</v>
          </cell>
          <cell r="R576">
            <v>0</v>
          </cell>
          <cell r="S576">
            <v>0</v>
          </cell>
          <cell r="T576">
            <v>3</v>
          </cell>
          <cell r="U576">
            <v>0</v>
          </cell>
          <cell r="V576">
            <v>120</v>
          </cell>
          <cell r="W576">
            <v>120</v>
          </cell>
          <cell r="X576">
            <v>0</v>
          </cell>
          <cell r="Y576">
            <v>3</v>
          </cell>
          <cell r="Z576" t="str">
            <v>Ockley Green</v>
          </cell>
          <cell r="AA576" t="str">
            <v>Knowledge Points</v>
          </cell>
          <cell r="AB576" t="str">
            <v>Middle</v>
          </cell>
        </row>
        <row r="577">
          <cell r="A577" t="str">
            <v>OG-135a</v>
          </cell>
          <cell r="C577">
            <v>0</v>
          </cell>
          <cell r="F577">
            <v>0</v>
          </cell>
          <cell r="G577">
            <v>0</v>
          </cell>
          <cell r="H577">
            <v>0</v>
          </cell>
          <cell r="J577">
            <v>0</v>
          </cell>
          <cell r="K577">
            <v>0</v>
          </cell>
          <cell r="L577">
            <v>0</v>
          </cell>
          <cell r="M577">
            <v>0</v>
          </cell>
          <cell r="N577">
            <v>0</v>
          </cell>
          <cell r="O577">
            <v>0</v>
          </cell>
          <cell r="P577">
            <v>0</v>
          </cell>
          <cell r="Q577">
            <v>0</v>
          </cell>
          <cell r="R577">
            <v>5</v>
          </cell>
          <cell r="S577">
            <v>200</v>
          </cell>
          <cell r="T577">
            <v>0</v>
          </cell>
          <cell r="U577">
            <v>1</v>
          </cell>
          <cell r="V577">
            <v>200</v>
          </cell>
          <cell r="W577">
            <v>200</v>
          </cell>
          <cell r="X577">
            <v>0</v>
          </cell>
          <cell r="Y577">
            <v>5</v>
          </cell>
          <cell r="Z577" t="str">
            <v>Ockley Green</v>
          </cell>
          <cell r="AA577" t="str">
            <v>Knowledge Points</v>
          </cell>
          <cell r="AB577" t="str">
            <v>Middle</v>
          </cell>
        </row>
        <row r="578">
          <cell r="A578" t="str">
            <v>OG-136</v>
          </cell>
          <cell r="C578">
            <v>0</v>
          </cell>
          <cell r="F578">
            <v>0</v>
          </cell>
          <cell r="G578">
            <v>0</v>
          </cell>
          <cell r="H578">
            <v>0</v>
          </cell>
          <cell r="J578">
            <v>0</v>
          </cell>
          <cell r="K578">
            <v>0</v>
          </cell>
          <cell r="L578">
            <v>0</v>
          </cell>
          <cell r="M578">
            <v>2</v>
          </cell>
          <cell r="N578">
            <v>80</v>
          </cell>
          <cell r="O578">
            <v>0</v>
          </cell>
          <cell r="P578">
            <v>1</v>
          </cell>
          <cell r="Q578">
            <v>80</v>
          </cell>
          <cell r="R578">
            <v>6</v>
          </cell>
          <cell r="S578">
            <v>240</v>
          </cell>
          <cell r="T578">
            <v>2</v>
          </cell>
          <cell r="U578">
            <v>0</v>
          </cell>
          <cell r="V578">
            <v>320</v>
          </cell>
          <cell r="W578">
            <v>320</v>
          </cell>
          <cell r="X578">
            <v>0</v>
          </cell>
          <cell r="Y578">
            <v>8</v>
          </cell>
          <cell r="Z578" t="str">
            <v>Ockley Green</v>
          </cell>
          <cell r="AA578" t="str">
            <v>Knowledge Points</v>
          </cell>
          <cell r="AB578" t="str">
            <v>Middle</v>
          </cell>
        </row>
        <row r="579">
          <cell r="A579" t="str">
            <v>OG-137</v>
          </cell>
          <cell r="C579">
            <v>0</v>
          </cell>
          <cell r="F579">
            <v>0</v>
          </cell>
          <cell r="G579">
            <v>0</v>
          </cell>
          <cell r="H579">
            <v>0</v>
          </cell>
          <cell r="J579">
            <v>0</v>
          </cell>
          <cell r="K579">
            <v>0</v>
          </cell>
          <cell r="L579">
            <v>0</v>
          </cell>
          <cell r="M579">
            <v>1</v>
          </cell>
          <cell r="N579">
            <v>40</v>
          </cell>
          <cell r="O579">
            <v>0</v>
          </cell>
          <cell r="P579">
            <v>1</v>
          </cell>
          <cell r="Q579">
            <v>40</v>
          </cell>
          <cell r="R579">
            <v>1</v>
          </cell>
          <cell r="S579">
            <v>40</v>
          </cell>
          <cell r="T579">
            <v>1</v>
          </cell>
          <cell r="U579">
            <v>0</v>
          </cell>
          <cell r="V579">
            <v>80</v>
          </cell>
          <cell r="W579">
            <v>80</v>
          </cell>
          <cell r="X579">
            <v>0</v>
          </cell>
          <cell r="Y579">
            <v>2</v>
          </cell>
          <cell r="Z579" t="str">
            <v>Ockley Green</v>
          </cell>
          <cell r="AA579" t="str">
            <v>Knowledge Points</v>
          </cell>
          <cell r="AB579" t="str">
            <v>Middle</v>
          </cell>
        </row>
        <row r="580">
          <cell r="A580" t="str">
            <v>OG-138</v>
          </cell>
          <cell r="C580">
            <v>0</v>
          </cell>
          <cell r="F580">
            <v>0</v>
          </cell>
          <cell r="G580">
            <v>0</v>
          </cell>
          <cell r="H580">
            <v>0</v>
          </cell>
          <cell r="J580">
            <v>0</v>
          </cell>
          <cell r="K580">
            <v>0</v>
          </cell>
          <cell r="L580">
            <v>0</v>
          </cell>
          <cell r="M580">
            <v>2</v>
          </cell>
          <cell r="N580">
            <v>80</v>
          </cell>
          <cell r="O580">
            <v>0</v>
          </cell>
          <cell r="P580">
            <v>1</v>
          </cell>
          <cell r="Q580">
            <v>80</v>
          </cell>
          <cell r="R580">
            <v>3</v>
          </cell>
          <cell r="S580">
            <v>120</v>
          </cell>
          <cell r="T580">
            <v>2</v>
          </cell>
          <cell r="U580">
            <v>0</v>
          </cell>
          <cell r="V580">
            <v>200</v>
          </cell>
          <cell r="W580">
            <v>200</v>
          </cell>
          <cell r="X580">
            <v>0</v>
          </cell>
          <cell r="Y580">
            <v>5</v>
          </cell>
          <cell r="Z580" t="str">
            <v>Ockley Green</v>
          </cell>
          <cell r="AA580" t="str">
            <v>Knowledge Points</v>
          </cell>
          <cell r="AB580" t="str">
            <v>Middle</v>
          </cell>
        </row>
        <row r="581">
          <cell r="A581" t="str">
            <v>OG-139</v>
          </cell>
          <cell r="C581">
            <v>0</v>
          </cell>
          <cell r="F581">
            <v>0</v>
          </cell>
          <cell r="G581">
            <v>0</v>
          </cell>
          <cell r="H581">
            <v>0</v>
          </cell>
          <cell r="J581">
            <v>0</v>
          </cell>
          <cell r="K581">
            <v>0</v>
          </cell>
          <cell r="L581">
            <v>0</v>
          </cell>
          <cell r="M581">
            <v>3</v>
          </cell>
          <cell r="N581">
            <v>120</v>
          </cell>
          <cell r="O581">
            <v>0</v>
          </cell>
          <cell r="P581">
            <v>1</v>
          </cell>
          <cell r="Q581">
            <v>120</v>
          </cell>
          <cell r="R581">
            <v>7</v>
          </cell>
          <cell r="S581">
            <v>280</v>
          </cell>
          <cell r="T581">
            <v>3</v>
          </cell>
          <cell r="U581">
            <v>0</v>
          </cell>
          <cell r="V581">
            <v>400</v>
          </cell>
          <cell r="W581">
            <v>400</v>
          </cell>
          <cell r="X581">
            <v>0</v>
          </cell>
          <cell r="Y581">
            <v>10</v>
          </cell>
          <cell r="Z581" t="str">
            <v>Ockley Green</v>
          </cell>
          <cell r="AA581" t="str">
            <v>Knowledge Points</v>
          </cell>
          <cell r="AB581" t="str">
            <v>Middle</v>
          </cell>
        </row>
        <row r="582">
          <cell r="A582" t="str">
            <v>OG-140</v>
          </cell>
          <cell r="C582">
            <v>0</v>
          </cell>
          <cell r="F582">
            <v>0</v>
          </cell>
          <cell r="G582">
            <v>0</v>
          </cell>
          <cell r="H582">
            <v>0</v>
          </cell>
          <cell r="J582">
            <v>0</v>
          </cell>
          <cell r="K582">
            <v>0</v>
          </cell>
          <cell r="L582">
            <v>0</v>
          </cell>
          <cell r="M582">
            <v>1</v>
          </cell>
          <cell r="N582">
            <v>40</v>
          </cell>
          <cell r="O582">
            <v>0</v>
          </cell>
          <cell r="P582">
            <v>1</v>
          </cell>
          <cell r="Q582">
            <v>40</v>
          </cell>
          <cell r="R582">
            <v>0</v>
          </cell>
          <cell r="S582">
            <v>0</v>
          </cell>
          <cell r="T582">
            <v>1</v>
          </cell>
          <cell r="U582">
            <v>0</v>
          </cell>
          <cell r="V582">
            <v>40</v>
          </cell>
          <cell r="W582">
            <v>40</v>
          </cell>
          <cell r="X582">
            <v>0</v>
          </cell>
          <cell r="Y582">
            <v>1</v>
          </cell>
          <cell r="Z582" t="str">
            <v>Ockley Green</v>
          </cell>
          <cell r="AA582" t="str">
            <v>Knowledge Points</v>
          </cell>
          <cell r="AB582" t="str">
            <v>Middle</v>
          </cell>
        </row>
        <row r="583">
          <cell r="A583" t="str">
            <v>OG-140a</v>
          </cell>
          <cell r="C583">
            <v>0</v>
          </cell>
          <cell r="F583">
            <v>0</v>
          </cell>
          <cell r="G583">
            <v>0</v>
          </cell>
          <cell r="H583">
            <v>0</v>
          </cell>
          <cell r="J583">
            <v>0</v>
          </cell>
          <cell r="K583">
            <v>0</v>
          </cell>
          <cell r="L583">
            <v>0</v>
          </cell>
          <cell r="M583">
            <v>0</v>
          </cell>
          <cell r="N583">
            <v>0</v>
          </cell>
          <cell r="O583">
            <v>0</v>
          </cell>
          <cell r="P583">
            <v>0</v>
          </cell>
          <cell r="Q583">
            <v>0</v>
          </cell>
          <cell r="R583">
            <v>4</v>
          </cell>
          <cell r="S583">
            <v>160</v>
          </cell>
          <cell r="T583">
            <v>0</v>
          </cell>
          <cell r="U583">
            <v>1</v>
          </cell>
          <cell r="V583">
            <v>160</v>
          </cell>
          <cell r="W583">
            <v>160</v>
          </cell>
          <cell r="X583">
            <v>0</v>
          </cell>
          <cell r="Y583">
            <v>4</v>
          </cell>
          <cell r="Z583" t="str">
            <v>Ockley Green</v>
          </cell>
          <cell r="AA583" t="str">
            <v>Knowledge Points</v>
          </cell>
          <cell r="AB583" t="str">
            <v>Middle</v>
          </cell>
        </row>
        <row r="584">
          <cell r="A584" t="str">
            <v>OG-141</v>
          </cell>
          <cell r="C584">
            <v>0</v>
          </cell>
          <cell r="F584">
            <v>0</v>
          </cell>
          <cell r="G584">
            <v>0</v>
          </cell>
          <cell r="H584">
            <v>0</v>
          </cell>
          <cell r="J584">
            <v>0</v>
          </cell>
          <cell r="K584">
            <v>0</v>
          </cell>
          <cell r="L584">
            <v>0</v>
          </cell>
          <cell r="M584">
            <v>4</v>
          </cell>
          <cell r="N584">
            <v>160</v>
          </cell>
          <cell r="O584">
            <v>0</v>
          </cell>
          <cell r="P584">
            <v>1</v>
          </cell>
          <cell r="Q584">
            <v>160</v>
          </cell>
          <cell r="R584">
            <v>0</v>
          </cell>
          <cell r="S584">
            <v>0</v>
          </cell>
          <cell r="T584">
            <v>4</v>
          </cell>
          <cell r="U584">
            <v>0</v>
          </cell>
          <cell r="V584">
            <v>160</v>
          </cell>
          <cell r="W584">
            <v>160</v>
          </cell>
          <cell r="X584">
            <v>0</v>
          </cell>
          <cell r="Y584">
            <v>4</v>
          </cell>
          <cell r="Z584" t="str">
            <v>Ockley Green</v>
          </cell>
          <cell r="AA584" t="str">
            <v>Knowledge Points</v>
          </cell>
          <cell r="AB584" t="str">
            <v>Middle</v>
          </cell>
        </row>
        <row r="585">
          <cell r="A585" t="str">
            <v>OG-141a</v>
          </cell>
          <cell r="C585">
            <v>0</v>
          </cell>
          <cell r="F585">
            <v>0</v>
          </cell>
          <cell r="G585">
            <v>0</v>
          </cell>
          <cell r="H585">
            <v>0</v>
          </cell>
          <cell r="J585">
            <v>0</v>
          </cell>
          <cell r="K585">
            <v>0</v>
          </cell>
          <cell r="L585">
            <v>0</v>
          </cell>
          <cell r="M585">
            <v>0</v>
          </cell>
          <cell r="N585">
            <v>0</v>
          </cell>
          <cell r="O585">
            <v>0</v>
          </cell>
          <cell r="P585">
            <v>0</v>
          </cell>
          <cell r="Q585">
            <v>0</v>
          </cell>
          <cell r="R585">
            <v>4</v>
          </cell>
          <cell r="S585">
            <v>160</v>
          </cell>
          <cell r="T585">
            <v>0</v>
          </cell>
          <cell r="U585">
            <v>1</v>
          </cell>
          <cell r="V585">
            <v>160</v>
          </cell>
          <cell r="W585">
            <v>160</v>
          </cell>
          <cell r="X585">
            <v>0</v>
          </cell>
          <cell r="Y585">
            <v>4</v>
          </cell>
          <cell r="Z585" t="str">
            <v>Ockley Green</v>
          </cell>
          <cell r="AA585" t="str">
            <v>Knowledge Points</v>
          </cell>
          <cell r="AB585" t="str">
            <v>Middle</v>
          </cell>
        </row>
        <row r="586">
          <cell r="A586" t="str">
            <v>OG-142</v>
          </cell>
          <cell r="C586">
            <v>0</v>
          </cell>
          <cell r="F586">
            <v>0</v>
          </cell>
          <cell r="G586">
            <v>0</v>
          </cell>
          <cell r="H586">
            <v>0</v>
          </cell>
          <cell r="J586">
            <v>0</v>
          </cell>
          <cell r="K586">
            <v>0</v>
          </cell>
          <cell r="L586">
            <v>0</v>
          </cell>
          <cell r="M586">
            <v>1</v>
          </cell>
          <cell r="N586">
            <v>40</v>
          </cell>
          <cell r="O586">
            <v>0</v>
          </cell>
          <cell r="P586">
            <v>1</v>
          </cell>
          <cell r="Q586">
            <v>40</v>
          </cell>
          <cell r="R586">
            <v>0</v>
          </cell>
          <cell r="S586">
            <v>0</v>
          </cell>
          <cell r="T586">
            <v>1</v>
          </cell>
          <cell r="U586">
            <v>0</v>
          </cell>
          <cell r="V586">
            <v>40</v>
          </cell>
          <cell r="W586">
            <v>40</v>
          </cell>
          <cell r="X586">
            <v>0</v>
          </cell>
          <cell r="Y586">
            <v>1</v>
          </cell>
          <cell r="Z586" t="str">
            <v>Ockley Green</v>
          </cell>
          <cell r="AA586" t="str">
            <v>Knowledge Points</v>
          </cell>
          <cell r="AB586" t="str">
            <v>Middle</v>
          </cell>
        </row>
        <row r="587">
          <cell r="A587" t="str">
            <v>OG-142a</v>
          </cell>
          <cell r="C587">
            <v>0</v>
          </cell>
          <cell r="F587">
            <v>0</v>
          </cell>
          <cell r="G587">
            <v>0</v>
          </cell>
          <cell r="H587">
            <v>0</v>
          </cell>
          <cell r="J587">
            <v>0</v>
          </cell>
          <cell r="K587">
            <v>0</v>
          </cell>
          <cell r="L587">
            <v>0</v>
          </cell>
          <cell r="M587">
            <v>0</v>
          </cell>
          <cell r="N587">
            <v>0</v>
          </cell>
          <cell r="O587">
            <v>0</v>
          </cell>
          <cell r="P587">
            <v>0</v>
          </cell>
          <cell r="Q587">
            <v>0</v>
          </cell>
          <cell r="R587">
            <v>3</v>
          </cell>
          <cell r="S587">
            <v>120</v>
          </cell>
          <cell r="T587">
            <v>0</v>
          </cell>
          <cell r="U587">
            <v>1</v>
          </cell>
          <cell r="V587">
            <v>120</v>
          </cell>
          <cell r="W587">
            <v>120</v>
          </cell>
          <cell r="X587">
            <v>0</v>
          </cell>
          <cell r="Y587">
            <v>3</v>
          </cell>
          <cell r="Z587" t="str">
            <v>Ockley Green</v>
          </cell>
          <cell r="AA587" t="str">
            <v>Knowledge Points</v>
          </cell>
          <cell r="AB587" t="str">
            <v>Middle</v>
          </cell>
        </row>
        <row r="588">
          <cell r="A588" t="str">
            <v>OG-143</v>
          </cell>
          <cell r="C588">
            <v>0</v>
          </cell>
          <cell r="F588">
            <v>0</v>
          </cell>
          <cell r="G588">
            <v>0</v>
          </cell>
          <cell r="H588">
            <v>0</v>
          </cell>
          <cell r="J588">
            <v>0</v>
          </cell>
          <cell r="K588">
            <v>0</v>
          </cell>
          <cell r="L588">
            <v>0</v>
          </cell>
          <cell r="M588">
            <v>3</v>
          </cell>
          <cell r="N588">
            <v>120</v>
          </cell>
          <cell r="O588">
            <v>0</v>
          </cell>
          <cell r="P588">
            <v>1</v>
          </cell>
          <cell r="Q588">
            <v>120</v>
          </cell>
          <cell r="R588">
            <v>15</v>
          </cell>
          <cell r="S588">
            <v>600</v>
          </cell>
          <cell r="T588">
            <v>3</v>
          </cell>
          <cell r="U588">
            <v>0</v>
          </cell>
          <cell r="V588">
            <v>720</v>
          </cell>
          <cell r="W588">
            <v>720</v>
          </cell>
          <cell r="X588">
            <v>0</v>
          </cell>
          <cell r="Y588">
            <v>18</v>
          </cell>
          <cell r="Z588" t="str">
            <v>Ockley Green</v>
          </cell>
          <cell r="AA588" t="str">
            <v>Knowledge Points</v>
          </cell>
          <cell r="AB588" t="str">
            <v>Middle</v>
          </cell>
        </row>
        <row r="589">
          <cell r="A589" t="str">
            <v>OG-144</v>
          </cell>
          <cell r="C589">
            <v>0</v>
          </cell>
          <cell r="F589">
            <v>0</v>
          </cell>
          <cell r="G589">
            <v>0</v>
          </cell>
          <cell r="H589">
            <v>0</v>
          </cell>
          <cell r="J589">
            <v>0</v>
          </cell>
          <cell r="K589">
            <v>0</v>
          </cell>
          <cell r="L589">
            <v>0</v>
          </cell>
          <cell r="M589">
            <v>0</v>
          </cell>
          <cell r="O589">
            <v>0</v>
          </cell>
          <cell r="P589">
            <v>0</v>
          </cell>
          <cell r="Q589">
            <v>0</v>
          </cell>
          <cell r="R589">
            <v>1</v>
          </cell>
          <cell r="S589">
            <v>40</v>
          </cell>
          <cell r="T589">
            <v>0</v>
          </cell>
          <cell r="U589">
            <v>1</v>
          </cell>
          <cell r="V589">
            <v>40</v>
          </cell>
          <cell r="W589">
            <v>40</v>
          </cell>
          <cell r="X589">
            <v>0</v>
          </cell>
          <cell r="Y589">
            <v>1</v>
          </cell>
          <cell r="Z589" t="str">
            <v>Ockley Green</v>
          </cell>
          <cell r="AA589" t="str">
            <v>Knowledge Points</v>
          </cell>
          <cell r="AB589" t="str">
            <v>Middle</v>
          </cell>
        </row>
        <row r="590">
          <cell r="A590" t="str">
            <v>OG-145</v>
          </cell>
          <cell r="C590">
            <v>0</v>
          </cell>
          <cell r="F590">
            <v>0</v>
          </cell>
          <cell r="G590">
            <v>0</v>
          </cell>
          <cell r="H590">
            <v>0</v>
          </cell>
          <cell r="J590">
            <v>0</v>
          </cell>
          <cell r="K590">
            <v>0</v>
          </cell>
          <cell r="L590">
            <v>0</v>
          </cell>
          <cell r="M590">
            <v>0</v>
          </cell>
          <cell r="O590">
            <v>0</v>
          </cell>
          <cell r="P590">
            <v>0</v>
          </cell>
          <cell r="Q590">
            <v>0</v>
          </cell>
          <cell r="R590">
            <v>1</v>
          </cell>
          <cell r="S590">
            <v>40</v>
          </cell>
          <cell r="T590">
            <v>0</v>
          </cell>
          <cell r="U590">
            <v>1</v>
          </cell>
          <cell r="V590">
            <v>40</v>
          </cell>
          <cell r="W590">
            <v>40</v>
          </cell>
          <cell r="X590">
            <v>0</v>
          </cell>
          <cell r="Y590">
            <v>1</v>
          </cell>
          <cell r="Z590" t="str">
            <v>Ockley Green</v>
          </cell>
          <cell r="AA590" t="str">
            <v>Knowledge Points</v>
          </cell>
          <cell r="AB590" t="str">
            <v>Middle</v>
          </cell>
        </row>
        <row r="591">
          <cell r="A591" t="str">
            <v>OG-146</v>
          </cell>
          <cell r="C591">
            <v>0</v>
          </cell>
          <cell r="F591">
            <v>0</v>
          </cell>
          <cell r="G591">
            <v>0</v>
          </cell>
          <cell r="H591">
            <v>0</v>
          </cell>
          <cell r="J591">
            <v>0</v>
          </cell>
          <cell r="K591">
            <v>0</v>
          </cell>
          <cell r="L591">
            <v>0</v>
          </cell>
          <cell r="M591">
            <v>0</v>
          </cell>
          <cell r="O591">
            <v>0</v>
          </cell>
          <cell r="P591">
            <v>0</v>
          </cell>
          <cell r="Q591">
            <v>0</v>
          </cell>
          <cell r="R591">
            <v>2</v>
          </cell>
          <cell r="S591">
            <v>80</v>
          </cell>
          <cell r="T591">
            <v>0</v>
          </cell>
          <cell r="U591">
            <v>1</v>
          </cell>
          <cell r="V591">
            <v>80</v>
          </cell>
          <cell r="W591">
            <v>80</v>
          </cell>
          <cell r="X591">
            <v>0</v>
          </cell>
          <cell r="Y591">
            <v>2</v>
          </cell>
          <cell r="Z591" t="str">
            <v>Ockley Green</v>
          </cell>
          <cell r="AA591" t="str">
            <v>Knowledge Points</v>
          </cell>
          <cell r="AB591" t="str">
            <v>Middle</v>
          </cell>
        </row>
        <row r="592">
          <cell r="A592" t="str">
            <v>OG-147</v>
          </cell>
          <cell r="C592">
            <v>0</v>
          </cell>
          <cell r="F592">
            <v>0</v>
          </cell>
          <cell r="G592">
            <v>0</v>
          </cell>
          <cell r="H592">
            <v>0</v>
          </cell>
          <cell r="J592">
            <v>0</v>
          </cell>
          <cell r="K592">
            <v>0</v>
          </cell>
          <cell r="L592">
            <v>0</v>
          </cell>
          <cell r="M592">
            <v>0</v>
          </cell>
          <cell r="O592">
            <v>0</v>
          </cell>
          <cell r="P592">
            <v>0</v>
          </cell>
          <cell r="Q592">
            <v>0</v>
          </cell>
          <cell r="R592">
            <v>1</v>
          </cell>
          <cell r="S592">
            <v>40</v>
          </cell>
          <cell r="T592">
            <v>0</v>
          </cell>
          <cell r="U592">
            <v>1</v>
          </cell>
          <cell r="V592">
            <v>40</v>
          </cell>
          <cell r="W592">
            <v>40</v>
          </cell>
          <cell r="X592">
            <v>0</v>
          </cell>
          <cell r="Y592">
            <v>1</v>
          </cell>
          <cell r="Z592" t="str">
            <v>Ockley Green</v>
          </cell>
          <cell r="AA592" t="str">
            <v>Knowledge Points</v>
          </cell>
          <cell r="AB592" t="str">
            <v>Middle</v>
          </cell>
        </row>
        <row r="593">
          <cell r="A593" t="str">
            <v>OG-148</v>
          </cell>
          <cell r="C593">
            <v>0</v>
          </cell>
          <cell r="F593">
            <v>0</v>
          </cell>
          <cell r="G593">
            <v>0</v>
          </cell>
          <cell r="H593">
            <v>0</v>
          </cell>
          <cell r="J593">
            <v>0</v>
          </cell>
          <cell r="K593">
            <v>0</v>
          </cell>
          <cell r="L593">
            <v>0</v>
          </cell>
          <cell r="M593">
            <v>0</v>
          </cell>
          <cell r="O593">
            <v>0</v>
          </cell>
          <cell r="P593">
            <v>0</v>
          </cell>
          <cell r="Q593">
            <v>0</v>
          </cell>
          <cell r="R593">
            <v>1</v>
          </cell>
          <cell r="S593">
            <v>40</v>
          </cell>
          <cell r="T593">
            <v>0</v>
          </cell>
          <cell r="U593">
            <v>1</v>
          </cell>
          <cell r="V593">
            <v>40</v>
          </cell>
          <cell r="W593">
            <v>40</v>
          </cell>
          <cell r="X593">
            <v>0</v>
          </cell>
          <cell r="Y593">
            <v>1</v>
          </cell>
          <cell r="Z593" t="str">
            <v>Ockley Green</v>
          </cell>
          <cell r="AA593" t="str">
            <v>Knowledge Points</v>
          </cell>
          <cell r="AB593" t="str">
            <v>Middle</v>
          </cell>
        </row>
        <row r="594">
          <cell r="A594" t="str">
            <v>OG-149</v>
          </cell>
          <cell r="C594">
            <v>0</v>
          </cell>
          <cell r="F594">
            <v>0</v>
          </cell>
          <cell r="G594">
            <v>0</v>
          </cell>
          <cell r="H594">
            <v>0</v>
          </cell>
          <cell r="J594">
            <v>0</v>
          </cell>
          <cell r="K594">
            <v>0</v>
          </cell>
          <cell r="L594">
            <v>0</v>
          </cell>
          <cell r="M594">
            <v>0</v>
          </cell>
          <cell r="O594">
            <v>0</v>
          </cell>
          <cell r="P594">
            <v>0</v>
          </cell>
          <cell r="Q594">
            <v>0</v>
          </cell>
          <cell r="R594">
            <v>2</v>
          </cell>
          <cell r="S594">
            <v>80</v>
          </cell>
          <cell r="T594">
            <v>0</v>
          </cell>
          <cell r="U594">
            <v>1</v>
          </cell>
          <cell r="V594">
            <v>80</v>
          </cell>
          <cell r="W594">
            <v>80</v>
          </cell>
          <cell r="X594">
            <v>0</v>
          </cell>
          <cell r="Y594">
            <v>2</v>
          </cell>
          <cell r="Z594" t="str">
            <v>Ockley Green</v>
          </cell>
          <cell r="AA594" t="str">
            <v>Knowledge Points</v>
          </cell>
          <cell r="AB594" t="str">
            <v>Middle</v>
          </cell>
        </row>
        <row r="595">
          <cell r="A595" t="str">
            <v>TB-101</v>
          </cell>
          <cell r="C595">
            <v>5</v>
          </cell>
          <cell r="D595">
            <v>200</v>
          </cell>
          <cell r="F595">
            <v>1</v>
          </cell>
          <cell r="G595">
            <v>200</v>
          </cell>
          <cell r="H595">
            <v>1</v>
          </cell>
          <cell r="I595">
            <v>40</v>
          </cell>
          <cell r="J595">
            <v>5</v>
          </cell>
          <cell r="K595">
            <v>0</v>
          </cell>
          <cell r="L595">
            <v>240</v>
          </cell>
          <cell r="M595">
            <v>0</v>
          </cell>
          <cell r="N595">
            <v>0</v>
          </cell>
          <cell r="O595">
            <v>6</v>
          </cell>
          <cell r="P595">
            <v>0</v>
          </cell>
          <cell r="Q595">
            <v>240</v>
          </cell>
          <cell r="R595">
            <v>0</v>
          </cell>
          <cell r="S595">
            <v>0</v>
          </cell>
          <cell r="T595">
            <v>6</v>
          </cell>
          <cell r="U595">
            <v>0</v>
          </cell>
          <cell r="V595">
            <v>240</v>
          </cell>
          <cell r="W595">
            <v>240</v>
          </cell>
          <cell r="X595">
            <v>0</v>
          </cell>
          <cell r="Y595">
            <v>6</v>
          </cell>
          <cell r="Z595" t="str">
            <v>Tubman</v>
          </cell>
          <cell r="AA595" t="str">
            <v>Knowledge Points</v>
          </cell>
          <cell r="AB595" t="str">
            <v>Middle</v>
          </cell>
        </row>
        <row r="596">
          <cell r="A596" t="str">
            <v>TB-101a</v>
          </cell>
          <cell r="C596">
            <v>0</v>
          </cell>
          <cell r="D596">
            <v>0</v>
          </cell>
          <cell r="F596">
            <v>0</v>
          </cell>
          <cell r="G596">
            <v>0</v>
          </cell>
          <cell r="H596">
            <v>0</v>
          </cell>
          <cell r="J596">
            <v>0</v>
          </cell>
          <cell r="K596">
            <v>0</v>
          </cell>
          <cell r="L596">
            <v>0</v>
          </cell>
          <cell r="M596">
            <v>5</v>
          </cell>
          <cell r="N596">
            <v>200</v>
          </cell>
          <cell r="O596">
            <v>0</v>
          </cell>
          <cell r="P596">
            <v>1</v>
          </cell>
          <cell r="Q596">
            <v>200</v>
          </cell>
          <cell r="R596">
            <v>4</v>
          </cell>
          <cell r="S596">
            <v>160</v>
          </cell>
          <cell r="T596">
            <v>5</v>
          </cell>
          <cell r="U596">
            <v>0</v>
          </cell>
          <cell r="V596">
            <v>360</v>
          </cell>
          <cell r="W596">
            <v>360</v>
          </cell>
          <cell r="X596">
            <v>0</v>
          </cell>
          <cell r="Y596">
            <v>9</v>
          </cell>
          <cell r="Z596" t="str">
            <v>Tubman</v>
          </cell>
          <cell r="AA596" t="str">
            <v>Knowledge Points</v>
          </cell>
          <cell r="AB596" t="str">
            <v>Middle</v>
          </cell>
        </row>
        <row r="597">
          <cell r="A597" t="str">
            <v>TB-102</v>
          </cell>
          <cell r="C597">
            <v>4</v>
          </cell>
          <cell r="D597">
            <v>160</v>
          </cell>
          <cell r="F597">
            <v>1</v>
          </cell>
          <cell r="G597">
            <v>160</v>
          </cell>
          <cell r="H597">
            <v>0</v>
          </cell>
          <cell r="I597">
            <v>0</v>
          </cell>
          <cell r="J597">
            <v>4</v>
          </cell>
          <cell r="K597">
            <v>0</v>
          </cell>
          <cell r="L597">
            <v>160</v>
          </cell>
          <cell r="M597">
            <v>0</v>
          </cell>
          <cell r="N597">
            <v>0</v>
          </cell>
          <cell r="O597">
            <v>4</v>
          </cell>
          <cell r="P597">
            <v>0</v>
          </cell>
          <cell r="Q597">
            <v>160</v>
          </cell>
          <cell r="R597">
            <v>0</v>
          </cell>
          <cell r="S597">
            <v>0</v>
          </cell>
          <cell r="T597">
            <v>4</v>
          </cell>
          <cell r="U597">
            <v>0</v>
          </cell>
          <cell r="V597">
            <v>160</v>
          </cell>
          <cell r="W597">
            <v>160</v>
          </cell>
          <cell r="X597">
            <v>0</v>
          </cell>
          <cell r="Y597">
            <v>4</v>
          </cell>
          <cell r="Z597" t="str">
            <v>Tubman</v>
          </cell>
          <cell r="AA597" t="str">
            <v>Knowledge Points</v>
          </cell>
          <cell r="AB597" t="str">
            <v>Middle</v>
          </cell>
        </row>
        <row r="598">
          <cell r="A598" t="str">
            <v>TB-102a</v>
          </cell>
          <cell r="C598">
            <v>0</v>
          </cell>
          <cell r="D598">
            <v>0</v>
          </cell>
          <cell r="F598">
            <v>0</v>
          </cell>
          <cell r="G598">
            <v>0</v>
          </cell>
          <cell r="H598">
            <v>9</v>
          </cell>
          <cell r="I598">
            <v>360</v>
          </cell>
          <cell r="J598">
            <v>0</v>
          </cell>
          <cell r="K598">
            <v>1</v>
          </cell>
          <cell r="L598">
            <v>360</v>
          </cell>
          <cell r="M598">
            <v>5</v>
          </cell>
          <cell r="N598">
            <v>200</v>
          </cell>
          <cell r="O598">
            <v>9</v>
          </cell>
          <cell r="P598">
            <v>0</v>
          </cell>
          <cell r="Q598">
            <v>560</v>
          </cell>
          <cell r="R598">
            <v>7</v>
          </cell>
          <cell r="S598">
            <v>280</v>
          </cell>
          <cell r="T598">
            <v>14</v>
          </cell>
          <cell r="U598">
            <v>0</v>
          </cell>
          <cell r="V598">
            <v>840</v>
          </cell>
          <cell r="W598">
            <v>840</v>
          </cell>
          <cell r="X598">
            <v>0</v>
          </cell>
          <cell r="Y598">
            <v>21</v>
          </cell>
          <cell r="Z598" t="str">
            <v>Tubman</v>
          </cell>
          <cell r="AA598" t="str">
            <v>Knowledge Points</v>
          </cell>
          <cell r="AB598" t="str">
            <v>Middle</v>
          </cell>
        </row>
        <row r="599">
          <cell r="A599" t="str">
            <v>TB-103</v>
          </cell>
          <cell r="C599">
            <v>2</v>
          </cell>
          <cell r="D599">
            <v>80</v>
          </cell>
          <cell r="F599">
            <v>1</v>
          </cell>
          <cell r="G599">
            <v>80</v>
          </cell>
          <cell r="H599">
            <v>0</v>
          </cell>
          <cell r="I599">
            <v>0</v>
          </cell>
          <cell r="J599">
            <v>2</v>
          </cell>
          <cell r="K599">
            <v>0</v>
          </cell>
          <cell r="L599">
            <v>80</v>
          </cell>
          <cell r="M599">
            <v>0</v>
          </cell>
          <cell r="N599">
            <v>0</v>
          </cell>
          <cell r="O599">
            <v>2</v>
          </cell>
          <cell r="P599">
            <v>0</v>
          </cell>
          <cell r="Q599">
            <v>80</v>
          </cell>
          <cell r="R599">
            <v>0</v>
          </cell>
          <cell r="S599">
            <v>0</v>
          </cell>
          <cell r="T599">
            <v>2</v>
          </cell>
          <cell r="U599">
            <v>0</v>
          </cell>
          <cell r="V599">
            <v>80</v>
          </cell>
          <cell r="W599">
            <v>80</v>
          </cell>
          <cell r="X599">
            <v>0</v>
          </cell>
          <cell r="Y599">
            <v>2</v>
          </cell>
          <cell r="Z599" t="str">
            <v>Tubman</v>
          </cell>
          <cell r="AA599" t="str">
            <v>Knowledge Points</v>
          </cell>
          <cell r="AB599" t="str">
            <v>Middle</v>
          </cell>
        </row>
        <row r="600">
          <cell r="A600" t="str">
            <v>TB-103a</v>
          </cell>
          <cell r="C600">
            <v>0</v>
          </cell>
          <cell r="F600">
            <v>0</v>
          </cell>
          <cell r="G600">
            <v>0</v>
          </cell>
          <cell r="H600">
            <v>3</v>
          </cell>
          <cell r="I600">
            <v>120</v>
          </cell>
          <cell r="J600">
            <v>0</v>
          </cell>
          <cell r="K600">
            <v>1</v>
          </cell>
          <cell r="L600">
            <v>120</v>
          </cell>
          <cell r="M600">
            <v>8</v>
          </cell>
          <cell r="N600">
            <v>320</v>
          </cell>
          <cell r="O600">
            <v>3</v>
          </cell>
          <cell r="P600">
            <v>0</v>
          </cell>
          <cell r="Q600">
            <v>440</v>
          </cell>
          <cell r="R600">
            <v>12</v>
          </cell>
          <cell r="S600">
            <v>480</v>
          </cell>
          <cell r="T600">
            <v>11</v>
          </cell>
          <cell r="U600">
            <v>0</v>
          </cell>
          <cell r="V600">
            <v>920</v>
          </cell>
          <cell r="W600">
            <v>920</v>
          </cell>
          <cell r="X600">
            <v>0</v>
          </cell>
          <cell r="Y600">
            <v>23</v>
          </cell>
          <cell r="Z600" t="str">
            <v>Tubman</v>
          </cell>
          <cell r="AA600" t="str">
            <v>Knowledge Points</v>
          </cell>
          <cell r="AB600" t="str">
            <v>Middle</v>
          </cell>
        </row>
        <row r="601">
          <cell r="A601" t="str">
            <v>TB-104</v>
          </cell>
          <cell r="C601">
            <v>1</v>
          </cell>
          <cell r="D601">
            <v>40</v>
          </cell>
          <cell r="F601">
            <v>1</v>
          </cell>
          <cell r="G601">
            <v>40</v>
          </cell>
          <cell r="H601">
            <v>0</v>
          </cell>
          <cell r="I601">
            <v>0</v>
          </cell>
          <cell r="J601">
            <v>1</v>
          </cell>
          <cell r="K601">
            <v>0</v>
          </cell>
          <cell r="L601">
            <v>40</v>
          </cell>
          <cell r="M601">
            <v>0</v>
          </cell>
          <cell r="N601">
            <v>0</v>
          </cell>
          <cell r="O601">
            <v>1</v>
          </cell>
          <cell r="P601">
            <v>0</v>
          </cell>
          <cell r="Q601">
            <v>40</v>
          </cell>
          <cell r="R601">
            <v>0</v>
          </cell>
          <cell r="S601">
            <v>0</v>
          </cell>
          <cell r="T601">
            <v>1</v>
          </cell>
          <cell r="U601">
            <v>0</v>
          </cell>
          <cell r="V601">
            <v>40</v>
          </cell>
          <cell r="W601">
            <v>40</v>
          </cell>
          <cell r="X601">
            <v>0</v>
          </cell>
          <cell r="Y601">
            <v>1</v>
          </cell>
          <cell r="Z601" t="str">
            <v>Tubman</v>
          </cell>
          <cell r="AA601" t="str">
            <v>Knowledge Points</v>
          </cell>
          <cell r="AB601" t="str">
            <v>Middle</v>
          </cell>
        </row>
        <row r="602">
          <cell r="A602" t="str">
            <v>TB-104a</v>
          </cell>
          <cell r="C602">
            <v>0</v>
          </cell>
          <cell r="F602">
            <v>0</v>
          </cell>
          <cell r="G602">
            <v>0</v>
          </cell>
          <cell r="H602">
            <v>1</v>
          </cell>
          <cell r="I602">
            <v>40</v>
          </cell>
          <cell r="J602">
            <v>0</v>
          </cell>
          <cell r="K602">
            <v>1</v>
          </cell>
          <cell r="L602">
            <v>40</v>
          </cell>
          <cell r="M602">
            <v>0</v>
          </cell>
          <cell r="N602">
            <v>0</v>
          </cell>
          <cell r="O602">
            <v>1</v>
          </cell>
          <cell r="P602">
            <v>0</v>
          </cell>
          <cell r="Q602">
            <v>40</v>
          </cell>
          <cell r="R602">
            <v>0</v>
          </cell>
          <cell r="S602">
            <v>0</v>
          </cell>
          <cell r="T602">
            <v>1</v>
          </cell>
          <cell r="U602">
            <v>0</v>
          </cell>
          <cell r="V602">
            <v>40</v>
          </cell>
          <cell r="W602">
            <v>40</v>
          </cell>
          <cell r="X602">
            <v>0</v>
          </cell>
          <cell r="Y602">
            <v>1</v>
          </cell>
          <cell r="Z602" t="str">
            <v>Tubman</v>
          </cell>
          <cell r="AA602" t="str">
            <v>Knowledge Points</v>
          </cell>
          <cell r="AB602" t="str">
            <v>Middle</v>
          </cell>
        </row>
        <row r="603">
          <cell r="A603" t="str">
            <v>TB-104b</v>
          </cell>
          <cell r="C603">
            <v>0</v>
          </cell>
          <cell r="F603">
            <v>0</v>
          </cell>
          <cell r="G603">
            <v>0</v>
          </cell>
          <cell r="H603">
            <v>0</v>
          </cell>
          <cell r="I603">
            <v>0</v>
          </cell>
          <cell r="J603">
            <v>0</v>
          </cell>
          <cell r="K603">
            <v>0</v>
          </cell>
          <cell r="L603">
            <v>0</v>
          </cell>
          <cell r="M603">
            <v>7</v>
          </cell>
          <cell r="N603">
            <v>280</v>
          </cell>
          <cell r="O603">
            <v>0</v>
          </cell>
          <cell r="P603">
            <v>1</v>
          </cell>
          <cell r="Q603">
            <v>280</v>
          </cell>
          <cell r="R603">
            <v>11</v>
          </cell>
          <cell r="S603">
            <v>440</v>
          </cell>
          <cell r="T603">
            <v>7</v>
          </cell>
          <cell r="U603">
            <v>0</v>
          </cell>
          <cell r="V603">
            <v>720</v>
          </cell>
          <cell r="W603">
            <v>720</v>
          </cell>
          <cell r="X603">
            <v>0</v>
          </cell>
          <cell r="Y603">
            <v>18</v>
          </cell>
          <cell r="Z603" t="str">
            <v>Tubman</v>
          </cell>
          <cell r="AA603" t="str">
            <v>Knowledge Points</v>
          </cell>
          <cell r="AB603" t="str">
            <v>Middle</v>
          </cell>
        </row>
        <row r="604">
          <cell r="A604" t="str">
            <v>TB-105</v>
          </cell>
          <cell r="C604">
            <v>3</v>
          </cell>
          <cell r="D604">
            <v>120</v>
          </cell>
          <cell r="F604">
            <v>1</v>
          </cell>
          <cell r="G604">
            <v>120</v>
          </cell>
          <cell r="H604">
            <v>9</v>
          </cell>
          <cell r="I604">
            <v>360</v>
          </cell>
          <cell r="J604">
            <v>3</v>
          </cell>
          <cell r="K604">
            <v>0</v>
          </cell>
          <cell r="L604">
            <v>480</v>
          </cell>
          <cell r="M604">
            <v>8</v>
          </cell>
          <cell r="N604">
            <v>320</v>
          </cell>
          <cell r="O604">
            <v>12</v>
          </cell>
          <cell r="P604">
            <v>0</v>
          </cell>
          <cell r="Q604">
            <v>800</v>
          </cell>
          <cell r="R604">
            <v>14</v>
          </cell>
          <cell r="S604">
            <v>560</v>
          </cell>
          <cell r="T604">
            <v>20</v>
          </cell>
          <cell r="U604">
            <v>0</v>
          </cell>
          <cell r="V604">
            <v>1360</v>
          </cell>
          <cell r="W604">
            <v>1360</v>
          </cell>
          <cell r="X604">
            <v>0</v>
          </cell>
          <cell r="Y604">
            <v>34</v>
          </cell>
          <cell r="Z604" t="str">
            <v>Tubman</v>
          </cell>
          <cell r="AA604" t="str">
            <v>Knowledge Points</v>
          </cell>
          <cell r="AB604" t="str">
            <v>Middle</v>
          </cell>
        </row>
        <row r="605">
          <cell r="A605" t="str">
            <v>TB-106</v>
          </cell>
          <cell r="C605">
            <v>4</v>
          </cell>
          <cell r="D605">
            <v>160</v>
          </cell>
          <cell r="F605">
            <v>1</v>
          </cell>
          <cell r="G605">
            <v>160</v>
          </cell>
          <cell r="H605">
            <v>0</v>
          </cell>
          <cell r="I605">
            <v>0</v>
          </cell>
          <cell r="J605">
            <v>4</v>
          </cell>
          <cell r="K605">
            <v>0</v>
          </cell>
          <cell r="L605">
            <v>160</v>
          </cell>
          <cell r="M605">
            <v>0</v>
          </cell>
          <cell r="N605">
            <v>0</v>
          </cell>
          <cell r="O605">
            <v>4</v>
          </cell>
          <cell r="P605">
            <v>0</v>
          </cell>
          <cell r="Q605">
            <v>160</v>
          </cell>
          <cell r="R605">
            <v>0</v>
          </cell>
          <cell r="S605">
            <v>0</v>
          </cell>
          <cell r="T605">
            <v>4</v>
          </cell>
          <cell r="U605">
            <v>0</v>
          </cell>
          <cell r="V605">
            <v>160</v>
          </cell>
          <cell r="W605">
            <v>160</v>
          </cell>
          <cell r="X605">
            <v>0</v>
          </cell>
          <cell r="Y605">
            <v>4</v>
          </cell>
          <cell r="Z605" t="str">
            <v>Tubman</v>
          </cell>
          <cell r="AA605" t="str">
            <v>Knowledge Points</v>
          </cell>
          <cell r="AB605" t="str">
            <v>Middle</v>
          </cell>
        </row>
        <row r="606">
          <cell r="A606" t="str">
            <v>TB-106a</v>
          </cell>
          <cell r="C606">
            <v>0</v>
          </cell>
          <cell r="F606">
            <v>0</v>
          </cell>
          <cell r="G606">
            <v>0</v>
          </cell>
          <cell r="H606">
            <v>1</v>
          </cell>
          <cell r="I606">
            <v>40</v>
          </cell>
          <cell r="J606">
            <v>0</v>
          </cell>
          <cell r="K606">
            <v>1</v>
          </cell>
          <cell r="L606">
            <v>40</v>
          </cell>
          <cell r="M606">
            <v>0</v>
          </cell>
          <cell r="N606">
            <v>0</v>
          </cell>
          <cell r="O606">
            <v>1</v>
          </cell>
          <cell r="P606">
            <v>0</v>
          </cell>
          <cell r="Q606">
            <v>40</v>
          </cell>
          <cell r="R606">
            <v>0</v>
          </cell>
          <cell r="S606">
            <v>0</v>
          </cell>
          <cell r="T606">
            <v>1</v>
          </cell>
          <cell r="U606">
            <v>0</v>
          </cell>
          <cell r="V606">
            <v>40</v>
          </cell>
          <cell r="W606">
            <v>40</v>
          </cell>
          <cell r="X606">
            <v>0</v>
          </cell>
          <cell r="Y606">
            <v>1</v>
          </cell>
          <cell r="Z606" t="str">
            <v>Tubman</v>
          </cell>
          <cell r="AA606" t="str">
            <v>Knowledge Points</v>
          </cell>
          <cell r="AB606" t="str">
            <v>Middle</v>
          </cell>
        </row>
        <row r="607">
          <cell r="A607" t="str">
            <v>TB-106b</v>
          </cell>
          <cell r="C607">
            <v>0</v>
          </cell>
          <cell r="F607">
            <v>0</v>
          </cell>
          <cell r="G607">
            <v>0</v>
          </cell>
          <cell r="H607">
            <v>0</v>
          </cell>
          <cell r="I607">
            <v>0</v>
          </cell>
          <cell r="J607">
            <v>0</v>
          </cell>
          <cell r="K607">
            <v>0</v>
          </cell>
          <cell r="L607">
            <v>0</v>
          </cell>
          <cell r="M607">
            <v>6</v>
          </cell>
          <cell r="N607">
            <v>240</v>
          </cell>
          <cell r="O607">
            <v>0</v>
          </cell>
          <cell r="P607">
            <v>1</v>
          </cell>
          <cell r="Q607">
            <v>240</v>
          </cell>
          <cell r="R607">
            <v>14</v>
          </cell>
          <cell r="S607">
            <v>560</v>
          </cell>
          <cell r="T607">
            <v>6</v>
          </cell>
          <cell r="U607">
            <v>0</v>
          </cell>
          <cell r="V607">
            <v>800</v>
          </cell>
          <cell r="W607">
            <v>800</v>
          </cell>
          <cell r="X607">
            <v>0</v>
          </cell>
          <cell r="Y607">
            <v>20</v>
          </cell>
          <cell r="Z607" t="str">
            <v>Tubman</v>
          </cell>
          <cell r="AA607" t="str">
            <v>Knowledge Points</v>
          </cell>
          <cell r="AB607" t="str">
            <v>Middle</v>
          </cell>
        </row>
        <row r="608">
          <cell r="A608" t="str">
            <v>TB-107</v>
          </cell>
          <cell r="C608">
            <v>2</v>
          </cell>
          <cell r="D608">
            <v>80</v>
          </cell>
          <cell r="F608">
            <v>1</v>
          </cell>
          <cell r="G608">
            <v>80</v>
          </cell>
          <cell r="H608">
            <v>4</v>
          </cell>
          <cell r="I608">
            <v>160</v>
          </cell>
          <cell r="J608">
            <v>2</v>
          </cell>
          <cell r="K608">
            <v>0</v>
          </cell>
          <cell r="L608">
            <v>240</v>
          </cell>
          <cell r="M608">
            <v>4</v>
          </cell>
          <cell r="N608">
            <v>160</v>
          </cell>
          <cell r="O608">
            <v>6</v>
          </cell>
          <cell r="P608">
            <v>0</v>
          </cell>
          <cell r="Q608">
            <v>400</v>
          </cell>
          <cell r="R608">
            <v>6</v>
          </cell>
          <cell r="S608">
            <v>240</v>
          </cell>
          <cell r="T608">
            <v>10</v>
          </cell>
          <cell r="U608">
            <v>0</v>
          </cell>
          <cell r="V608">
            <v>640</v>
          </cell>
          <cell r="W608">
            <v>640</v>
          </cell>
          <cell r="X608">
            <v>0</v>
          </cell>
          <cell r="Y608">
            <v>16</v>
          </cell>
          <cell r="Z608" t="str">
            <v>Tubman</v>
          </cell>
          <cell r="AA608" t="str">
            <v>Knowledge Points</v>
          </cell>
          <cell r="AB608" t="str">
            <v>Middle</v>
          </cell>
        </row>
        <row r="609">
          <cell r="A609" t="str">
            <v>TB-108</v>
          </cell>
          <cell r="C609">
            <v>4</v>
          </cell>
          <cell r="D609">
            <v>160</v>
          </cell>
          <cell r="F609">
            <v>1</v>
          </cell>
          <cell r="G609">
            <v>160</v>
          </cell>
          <cell r="H609">
            <v>3</v>
          </cell>
          <cell r="I609">
            <v>120</v>
          </cell>
          <cell r="J609">
            <v>4</v>
          </cell>
          <cell r="K609">
            <v>0</v>
          </cell>
          <cell r="L609">
            <v>280</v>
          </cell>
          <cell r="M609">
            <v>0</v>
          </cell>
          <cell r="N609">
            <v>0</v>
          </cell>
          <cell r="O609">
            <v>7</v>
          </cell>
          <cell r="P609">
            <v>0</v>
          </cell>
          <cell r="Q609">
            <v>280</v>
          </cell>
          <cell r="R609">
            <v>0</v>
          </cell>
          <cell r="S609">
            <v>0</v>
          </cell>
          <cell r="T609">
            <v>7</v>
          </cell>
          <cell r="U609">
            <v>0</v>
          </cell>
          <cell r="V609">
            <v>280</v>
          </cell>
          <cell r="W609">
            <v>280</v>
          </cell>
          <cell r="X609">
            <v>0</v>
          </cell>
          <cell r="Y609">
            <v>7</v>
          </cell>
          <cell r="Z609" t="str">
            <v>Tubman</v>
          </cell>
          <cell r="AA609" t="str">
            <v>Knowledge Points</v>
          </cell>
          <cell r="AB609" t="str">
            <v>Middle</v>
          </cell>
        </row>
        <row r="610">
          <cell r="A610" t="str">
            <v>TB-108a</v>
          </cell>
          <cell r="C610">
            <v>0</v>
          </cell>
          <cell r="F610">
            <v>0</v>
          </cell>
          <cell r="G610">
            <v>0</v>
          </cell>
          <cell r="H610">
            <v>0</v>
          </cell>
          <cell r="I610">
            <v>0</v>
          </cell>
          <cell r="J610">
            <v>0</v>
          </cell>
          <cell r="K610">
            <v>0</v>
          </cell>
          <cell r="L610">
            <v>0</v>
          </cell>
          <cell r="M610">
            <v>0</v>
          </cell>
          <cell r="N610">
            <v>0</v>
          </cell>
          <cell r="O610">
            <v>0</v>
          </cell>
          <cell r="P610">
            <v>0</v>
          </cell>
          <cell r="Q610">
            <v>0</v>
          </cell>
          <cell r="R610">
            <v>3</v>
          </cell>
          <cell r="S610">
            <v>120</v>
          </cell>
          <cell r="T610">
            <v>0</v>
          </cell>
          <cell r="U610">
            <v>1</v>
          </cell>
          <cell r="V610">
            <v>120</v>
          </cell>
          <cell r="W610">
            <v>120</v>
          </cell>
          <cell r="X610">
            <v>0</v>
          </cell>
          <cell r="Y610">
            <v>3</v>
          </cell>
          <cell r="Z610" t="str">
            <v>Tubman</v>
          </cell>
          <cell r="AA610" t="str">
            <v>Knowledge Points</v>
          </cell>
          <cell r="AB610" t="str">
            <v>Middle</v>
          </cell>
        </row>
        <row r="611">
          <cell r="A611" t="str">
            <v>TB-109</v>
          </cell>
          <cell r="C611">
            <v>8</v>
          </cell>
          <cell r="D611">
            <v>320</v>
          </cell>
          <cell r="F611">
            <v>1</v>
          </cell>
          <cell r="G611">
            <v>320</v>
          </cell>
          <cell r="H611">
            <v>5</v>
          </cell>
          <cell r="I611">
            <v>200</v>
          </cell>
          <cell r="J611">
            <v>8</v>
          </cell>
          <cell r="K611">
            <v>0</v>
          </cell>
          <cell r="L611">
            <v>520</v>
          </cell>
          <cell r="M611">
            <v>3</v>
          </cell>
          <cell r="N611">
            <v>120</v>
          </cell>
          <cell r="O611">
            <v>13</v>
          </cell>
          <cell r="P611">
            <v>0</v>
          </cell>
          <cell r="Q611">
            <v>640</v>
          </cell>
          <cell r="R611">
            <v>10</v>
          </cell>
          <cell r="S611">
            <v>400</v>
          </cell>
          <cell r="T611">
            <v>16</v>
          </cell>
          <cell r="U611">
            <v>0</v>
          </cell>
          <cell r="V611">
            <v>1040</v>
          </cell>
          <cell r="W611">
            <v>1040</v>
          </cell>
          <cell r="X611">
            <v>0</v>
          </cell>
          <cell r="Y611">
            <v>26</v>
          </cell>
          <cell r="Z611" t="str">
            <v>Tubman</v>
          </cell>
          <cell r="AA611" t="str">
            <v>Knowledge Points</v>
          </cell>
          <cell r="AB611" t="str">
            <v>Middle</v>
          </cell>
        </row>
        <row r="612">
          <cell r="A612" t="str">
            <v>TB-110</v>
          </cell>
          <cell r="C612">
            <v>2</v>
          </cell>
          <cell r="D612">
            <v>80</v>
          </cell>
          <cell r="F612">
            <v>1</v>
          </cell>
          <cell r="G612">
            <v>80</v>
          </cell>
          <cell r="H612">
            <v>5</v>
          </cell>
          <cell r="I612">
            <v>200</v>
          </cell>
          <cell r="J612">
            <v>2</v>
          </cell>
          <cell r="K612">
            <v>0</v>
          </cell>
          <cell r="L612">
            <v>280</v>
          </cell>
          <cell r="M612">
            <v>2</v>
          </cell>
          <cell r="N612">
            <v>80</v>
          </cell>
          <cell r="O612">
            <v>7</v>
          </cell>
          <cell r="P612">
            <v>0</v>
          </cell>
          <cell r="Q612">
            <v>360</v>
          </cell>
          <cell r="R612">
            <v>0</v>
          </cell>
          <cell r="S612">
            <v>0</v>
          </cell>
          <cell r="T612">
            <v>9</v>
          </cell>
          <cell r="U612">
            <v>0</v>
          </cell>
          <cell r="V612">
            <v>360</v>
          </cell>
          <cell r="W612">
            <v>360</v>
          </cell>
          <cell r="X612">
            <v>0</v>
          </cell>
          <cell r="Y612">
            <v>9</v>
          </cell>
          <cell r="Z612" t="str">
            <v>Tubman</v>
          </cell>
          <cell r="AA612" t="str">
            <v>Knowledge Points</v>
          </cell>
          <cell r="AB612" t="str">
            <v>Middle</v>
          </cell>
        </row>
        <row r="613">
          <cell r="A613" t="str">
            <v>TB-110a</v>
          </cell>
          <cell r="C613">
            <v>0</v>
          </cell>
          <cell r="F613">
            <v>0</v>
          </cell>
          <cell r="G613">
            <v>0</v>
          </cell>
          <cell r="H613">
            <v>0</v>
          </cell>
          <cell r="I613">
            <v>0</v>
          </cell>
          <cell r="J613">
            <v>0</v>
          </cell>
          <cell r="K613">
            <v>0</v>
          </cell>
          <cell r="L613">
            <v>0</v>
          </cell>
          <cell r="M613">
            <v>0</v>
          </cell>
          <cell r="N613">
            <v>0</v>
          </cell>
          <cell r="O613">
            <v>0</v>
          </cell>
          <cell r="P613">
            <v>0</v>
          </cell>
          <cell r="Q613">
            <v>0</v>
          </cell>
          <cell r="R613">
            <v>5</v>
          </cell>
          <cell r="S613">
            <v>200</v>
          </cell>
          <cell r="T613">
            <v>0</v>
          </cell>
          <cell r="U613">
            <v>1</v>
          </cell>
          <cell r="V613">
            <v>200</v>
          </cell>
          <cell r="W613">
            <v>200</v>
          </cell>
          <cell r="X613">
            <v>0</v>
          </cell>
          <cell r="Y613">
            <v>5</v>
          </cell>
          <cell r="Z613" t="str">
            <v>Tubman</v>
          </cell>
          <cell r="AA613" t="str">
            <v>Knowledge Points</v>
          </cell>
          <cell r="AB613" t="str">
            <v>Middle</v>
          </cell>
        </row>
        <row r="614">
          <cell r="A614" t="str">
            <v>TB-111</v>
          </cell>
          <cell r="C614">
            <v>5</v>
          </cell>
          <cell r="D614">
            <v>200</v>
          </cell>
          <cell r="F614">
            <v>1</v>
          </cell>
          <cell r="G614">
            <v>200</v>
          </cell>
          <cell r="H614">
            <v>0</v>
          </cell>
          <cell r="I614">
            <v>0</v>
          </cell>
          <cell r="J614">
            <v>5</v>
          </cell>
          <cell r="K614">
            <v>0</v>
          </cell>
          <cell r="L614">
            <v>200</v>
          </cell>
          <cell r="M614">
            <v>0</v>
          </cell>
          <cell r="N614">
            <v>0</v>
          </cell>
          <cell r="O614">
            <v>5</v>
          </cell>
          <cell r="P614">
            <v>0</v>
          </cell>
          <cell r="Q614">
            <v>200</v>
          </cell>
          <cell r="R614">
            <v>0</v>
          </cell>
          <cell r="S614">
            <v>0</v>
          </cell>
          <cell r="T614">
            <v>5</v>
          </cell>
          <cell r="U614">
            <v>0</v>
          </cell>
          <cell r="V614">
            <v>200</v>
          </cell>
          <cell r="W614">
            <v>200</v>
          </cell>
          <cell r="X614">
            <v>0</v>
          </cell>
          <cell r="Y614">
            <v>5</v>
          </cell>
          <cell r="Z614" t="str">
            <v>Tubman</v>
          </cell>
          <cell r="AA614" t="str">
            <v>Knowledge Points</v>
          </cell>
          <cell r="AB614" t="str">
            <v>Middle</v>
          </cell>
        </row>
        <row r="615">
          <cell r="A615" t="str">
            <v>TB-111a</v>
          </cell>
          <cell r="C615">
            <v>0</v>
          </cell>
          <cell r="F615">
            <v>0</v>
          </cell>
          <cell r="G615">
            <v>0</v>
          </cell>
          <cell r="H615">
            <v>4</v>
          </cell>
          <cell r="I615">
            <v>160</v>
          </cell>
          <cell r="J615">
            <v>0</v>
          </cell>
          <cell r="K615">
            <v>1</v>
          </cell>
          <cell r="L615">
            <v>160</v>
          </cell>
          <cell r="M615">
            <v>1</v>
          </cell>
          <cell r="N615">
            <v>40</v>
          </cell>
          <cell r="O615">
            <v>4</v>
          </cell>
          <cell r="P615">
            <v>0</v>
          </cell>
          <cell r="Q615">
            <v>200</v>
          </cell>
          <cell r="R615">
            <v>0</v>
          </cell>
          <cell r="S615">
            <v>0</v>
          </cell>
          <cell r="T615">
            <v>5</v>
          </cell>
          <cell r="U615">
            <v>0</v>
          </cell>
          <cell r="V615">
            <v>200</v>
          </cell>
          <cell r="W615">
            <v>200</v>
          </cell>
          <cell r="X615">
            <v>0</v>
          </cell>
          <cell r="Y615">
            <v>5</v>
          </cell>
          <cell r="Z615" t="str">
            <v>Tubman</v>
          </cell>
          <cell r="AA615" t="str">
            <v>Knowledge Points</v>
          </cell>
          <cell r="AB615" t="str">
            <v>Middle</v>
          </cell>
        </row>
        <row r="616">
          <cell r="A616" t="str">
            <v>TB-111b</v>
          </cell>
          <cell r="C616">
            <v>0</v>
          </cell>
          <cell r="F616">
            <v>0</v>
          </cell>
          <cell r="G616">
            <v>0</v>
          </cell>
          <cell r="H616">
            <v>0</v>
          </cell>
          <cell r="I616">
            <v>0</v>
          </cell>
          <cell r="J616">
            <v>0</v>
          </cell>
          <cell r="K616">
            <v>0</v>
          </cell>
          <cell r="L616">
            <v>0</v>
          </cell>
          <cell r="M616">
            <v>0</v>
          </cell>
          <cell r="N616">
            <v>0</v>
          </cell>
          <cell r="O616">
            <v>0</v>
          </cell>
          <cell r="P616">
            <v>0</v>
          </cell>
          <cell r="Q616">
            <v>0</v>
          </cell>
          <cell r="R616">
            <v>5</v>
          </cell>
          <cell r="S616">
            <v>200</v>
          </cell>
          <cell r="T616">
            <v>0</v>
          </cell>
          <cell r="U616">
            <v>1</v>
          </cell>
          <cell r="V616">
            <v>200</v>
          </cell>
          <cell r="W616">
            <v>200</v>
          </cell>
          <cell r="X616">
            <v>0</v>
          </cell>
          <cell r="Y616">
            <v>5</v>
          </cell>
          <cell r="Z616" t="str">
            <v>Tubman</v>
          </cell>
          <cell r="AA616" t="str">
            <v>Knowledge Points</v>
          </cell>
          <cell r="AB616" t="str">
            <v>Middle</v>
          </cell>
        </row>
        <row r="617">
          <cell r="A617" t="str">
            <v>TB-112</v>
          </cell>
          <cell r="C617">
            <v>4</v>
          </cell>
          <cell r="D617">
            <v>160</v>
          </cell>
          <cell r="F617">
            <v>1</v>
          </cell>
          <cell r="G617">
            <v>160</v>
          </cell>
          <cell r="H617">
            <v>0</v>
          </cell>
          <cell r="I617">
            <v>0</v>
          </cell>
          <cell r="J617">
            <v>4</v>
          </cell>
          <cell r="K617">
            <v>0</v>
          </cell>
          <cell r="L617">
            <v>160</v>
          </cell>
          <cell r="M617">
            <v>0</v>
          </cell>
          <cell r="N617">
            <v>0</v>
          </cell>
          <cell r="O617">
            <v>4</v>
          </cell>
          <cell r="P617">
            <v>0</v>
          </cell>
          <cell r="Q617">
            <v>160</v>
          </cell>
          <cell r="R617">
            <v>0</v>
          </cell>
          <cell r="S617">
            <v>0</v>
          </cell>
          <cell r="T617">
            <v>4</v>
          </cell>
          <cell r="U617">
            <v>0</v>
          </cell>
          <cell r="V617">
            <v>160</v>
          </cell>
          <cell r="W617">
            <v>160</v>
          </cell>
          <cell r="X617">
            <v>0</v>
          </cell>
          <cell r="Y617">
            <v>4</v>
          </cell>
          <cell r="Z617" t="str">
            <v>Tubman</v>
          </cell>
          <cell r="AA617" t="str">
            <v>Knowledge Points</v>
          </cell>
          <cell r="AB617" t="str">
            <v>Middle</v>
          </cell>
        </row>
        <row r="618">
          <cell r="A618" t="str">
            <v>TB-112a</v>
          </cell>
          <cell r="C618">
            <v>0</v>
          </cell>
          <cell r="F618">
            <v>0</v>
          </cell>
          <cell r="G618">
            <v>0</v>
          </cell>
          <cell r="H618">
            <v>4</v>
          </cell>
          <cell r="I618">
            <v>160</v>
          </cell>
          <cell r="J618">
            <v>0</v>
          </cell>
          <cell r="K618">
            <v>1</v>
          </cell>
          <cell r="L618">
            <v>160</v>
          </cell>
          <cell r="M618">
            <v>4</v>
          </cell>
          <cell r="N618">
            <v>160</v>
          </cell>
          <cell r="O618">
            <v>4</v>
          </cell>
          <cell r="P618">
            <v>0</v>
          </cell>
          <cell r="Q618">
            <v>320</v>
          </cell>
          <cell r="R618">
            <v>3</v>
          </cell>
          <cell r="S618">
            <v>120</v>
          </cell>
          <cell r="T618">
            <v>8</v>
          </cell>
          <cell r="U618">
            <v>0</v>
          </cell>
          <cell r="V618">
            <v>440</v>
          </cell>
          <cell r="W618">
            <v>440</v>
          </cell>
          <cell r="X618">
            <v>0</v>
          </cell>
          <cell r="Y618">
            <v>11</v>
          </cell>
          <cell r="Z618" t="str">
            <v>Tubman</v>
          </cell>
          <cell r="AA618" t="str">
            <v>Knowledge Points</v>
          </cell>
          <cell r="AB618" t="str">
            <v>Middle</v>
          </cell>
        </row>
        <row r="619">
          <cell r="A619" t="str">
            <v>TB-113</v>
          </cell>
          <cell r="C619">
            <v>2</v>
          </cell>
          <cell r="D619">
            <v>80</v>
          </cell>
          <cell r="F619">
            <v>1</v>
          </cell>
          <cell r="G619">
            <v>80</v>
          </cell>
          <cell r="H619">
            <v>0</v>
          </cell>
          <cell r="I619">
            <v>0</v>
          </cell>
          <cell r="J619">
            <v>2</v>
          </cell>
          <cell r="K619">
            <v>0</v>
          </cell>
          <cell r="L619">
            <v>80</v>
          </cell>
          <cell r="M619">
            <v>0</v>
          </cell>
          <cell r="N619">
            <v>0</v>
          </cell>
          <cell r="O619">
            <v>2</v>
          </cell>
          <cell r="P619">
            <v>0</v>
          </cell>
          <cell r="Q619">
            <v>80</v>
          </cell>
          <cell r="R619">
            <v>0</v>
          </cell>
          <cell r="S619">
            <v>0</v>
          </cell>
          <cell r="T619">
            <v>2</v>
          </cell>
          <cell r="U619">
            <v>0</v>
          </cell>
          <cell r="V619">
            <v>80</v>
          </cell>
          <cell r="W619">
            <v>80</v>
          </cell>
          <cell r="X619">
            <v>0</v>
          </cell>
          <cell r="Y619">
            <v>2</v>
          </cell>
          <cell r="Z619" t="str">
            <v>Tubman</v>
          </cell>
          <cell r="AA619" t="str">
            <v>Knowledge Points</v>
          </cell>
          <cell r="AB619" t="str">
            <v>Middle</v>
          </cell>
        </row>
        <row r="620">
          <cell r="A620" t="str">
            <v>TB-113a</v>
          </cell>
          <cell r="C620">
            <v>0</v>
          </cell>
          <cell r="F620">
            <v>0</v>
          </cell>
          <cell r="G620">
            <v>0</v>
          </cell>
          <cell r="H620">
            <v>5</v>
          </cell>
          <cell r="I620">
            <v>200</v>
          </cell>
          <cell r="J620">
            <v>0</v>
          </cell>
          <cell r="K620">
            <v>1</v>
          </cell>
          <cell r="L620">
            <v>200</v>
          </cell>
          <cell r="M620">
            <v>7</v>
          </cell>
          <cell r="N620">
            <v>280</v>
          </cell>
          <cell r="O620">
            <v>5</v>
          </cell>
          <cell r="P620">
            <v>0</v>
          </cell>
          <cell r="Q620">
            <v>480</v>
          </cell>
          <cell r="R620">
            <v>0</v>
          </cell>
          <cell r="S620">
            <v>0</v>
          </cell>
          <cell r="T620">
            <v>12</v>
          </cell>
          <cell r="U620">
            <v>0</v>
          </cell>
          <cell r="V620">
            <v>480</v>
          </cell>
          <cell r="W620">
            <v>480</v>
          </cell>
          <cell r="X620">
            <v>0</v>
          </cell>
          <cell r="Y620">
            <v>12</v>
          </cell>
          <cell r="Z620" t="str">
            <v>Tubman</v>
          </cell>
          <cell r="AA620" t="str">
            <v>Knowledge Points</v>
          </cell>
          <cell r="AB620" t="str">
            <v>Middle</v>
          </cell>
        </row>
        <row r="621">
          <cell r="A621" t="str">
            <v>TB-113b</v>
          </cell>
          <cell r="C621">
            <v>0</v>
          </cell>
          <cell r="F621">
            <v>0</v>
          </cell>
          <cell r="G621">
            <v>0</v>
          </cell>
          <cell r="H621">
            <v>0</v>
          </cell>
          <cell r="I621">
            <v>0</v>
          </cell>
          <cell r="J621">
            <v>0</v>
          </cell>
          <cell r="K621">
            <v>0</v>
          </cell>
          <cell r="L621">
            <v>0</v>
          </cell>
          <cell r="M621">
            <v>0</v>
          </cell>
          <cell r="N621">
            <v>0</v>
          </cell>
          <cell r="O621">
            <v>0</v>
          </cell>
          <cell r="P621">
            <v>0</v>
          </cell>
          <cell r="Q621">
            <v>0</v>
          </cell>
          <cell r="R621">
            <v>9</v>
          </cell>
          <cell r="S621">
            <v>360</v>
          </cell>
          <cell r="T621">
            <v>0</v>
          </cell>
          <cell r="U621">
            <v>1</v>
          </cell>
          <cell r="V621">
            <v>360</v>
          </cell>
          <cell r="W621">
            <v>360</v>
          </cell>
          <cell r="X621">
            <v>0</v>
          </cell>
          <cell r="Y621">
            <v>9</v>
          </cell>
          <cell r="Z621" t="str">
            <v>Tubman</v>
          </cell>
          <cell r="AA621" t="str">
            <v>Knowledge Points</v>
          </cell>
          <cell r="AB621" t="str">
            <v>Middle</v>
          </cell>
        </row>
        <row r="622">
          <cell r="A622" t="str">
            <v>TB-114</v>
          </cell>
          <cell r="C622">
            <v>1</v>
          </cell>
          <cell r="D622">
            <v>40</v>
          </cell>
          <cell r="F622">
            <v>1</v>
          </cell>
          <cell r="G622">
            <v>40</v>
          </cell>
          <cell r="H622">
            <v>8</v>
          </cell>
          <cell r="I622">
            <v>320</v>
          </cell>
          <cell r="J622">
            <v>1</v>
          </cell>
          <cell r="K622">
            <v>0</v>
          </cell>
          <cell r="L622">
            <v>360</v>
          </cell>
          <cell r="M622">
            <v>0</v>
          </cell>
          <cell r="N622">
            <v>0</v>
          </cell>
          <cell r="O622">
            <v>9</v>
          </cell>
          <cell r="P622">
            <v>0</v>
          </cell>
          <cell r="Q622">
            <v>360</v>
          </cell>
          <cell r="R622">
            <v>0</v>
          </cell>
          <cell r="S622">
            <v>0</v>
          </cell>
          <cell r="T622">
            <v>9</v>
          </cell>
          <cell r="U622">
            <v>0</v>
          </cell>
          <cell r="V622">
            <v>360</v>
          </cell>
          <cell r="W622">
            <v>360</v>
          </cell>
          <cell r="X622">
            <v>0</v>
          </cell>
          <cell r="Y622">
            <v>9</v>
          </cell>
          <cell r="Z622" t="str">
            <v>Tubman</v>
          </cell>
          <cell r="AA622" t="str">
            <v>Knowledge Points</v>
          </cell>
          <cell r="AB622" t="str">
            <v>Middle</v>
          </cell>
        </row>
        <row r="623">
          <cell r="A623" t="str">
            <v>TB-114a</v>
          </cell>
          <cell r="C623">
            <v>0</v>
          </cell>
          <cell r="F623">
            <v>0</v>
          </cell>
          <cell r="G623">
            <v>0</v>
          </cell>
          <cell r="H623">
            <v>0</v>
          </cell>
          <cell r="I623">
            <v>0</v>
          </cell>
          <cell r="J623">
            <v>0</v>
          </cell>
          <cell r="K623">
            <v>0</v>
          </cell>
          <cell r="L623">
            <v>0</v>
          </cell>
          <cell r="M623">
            <v>10</v>
          </cell>
          <cell r="N623">
            <v>400</v>
          </cell>
          <cell r="O623">
            <v>0</v>
          </cell>
          <cell r="P623">
            <v>1</v>
          </cell>
          <cell r="Q623">
            <v>400</v>
          </cell>
          <cell r="R623">
            <v>15</v>
          </cell>
          <cell r="S623">
            <v>600</v>
          </cell>
          <cell r="T623">
            <v>10</v>
          </cell>
          <cell r="U623">
            <v>0</v>
          </cell>
          <cell r="V623">
            <v>1000</v>
          </cell>
          <cell r="W623">
            <v>1000</v>
          </cell>
          <cell r="X623">
            <v>0</v>
          </cell>
          <cell r="Y623">
            <v>25</v>
          </cell>
          <cell r="Z623" t="str">
            <v>Tubman</v>
          </cell>
          <cell r="AA623" t="str">
            <v>Knowledge Points</v>
          </cell>
          <cell r="AB623" t="str">
            <v>Middle</v>
          </cell>
        </row>
        <row r="624">
          <cell r="A624" t="str">
            <v>TB-115</v>
          </cell>
          <cell r="C624">
            <v>6</v>
          </cell>
          <cell r="D624">
            <v>240</v>
          </cell>
          <cell r="F624">
            <v>1</v>
          </cell>
          <cell r="G624">
            <v>240</v>
          </cell>
          <cell r="H624">
            <v>8</v>
          </cell>
          <cell r="I624">
            <v>320</v>
          </cell>
          <cell r="J624">
            <v>6</v>
          </cell>
          <cell r="K624">
            <v>0</v>
          </cell>
          <cell r="L624">
            <v>560</v>
          </cell>
          <cell r="M624">
            <v>3</v>
          </cell>
          <cell r="N624">
            <v>120</v>
          </cell>
          <cell r="O624">
            <v>14</v>
          </cell>
          <cell r="P624">
            <v>0</v>
          </cell>
          <cell r="Q624">
            <v>680</v>
          </cell>
          <cell r="R624">
            <v>6</v>
          </cell>
          <cell r="S624">
            <v>240</v>
          </cell>
          <cell r="T624">
            <v>17</v>
          </cell>
          <cell r="U624">
            <v>0</v>
          </cell>
          <cell r="V624">
            <v>920</v>
          </cell>
          <cell r="W624">
            <v>920</v>
          </cell>
          <cell r="X624">
            <v>0</v>
          </cell>
          <cell r="Y624">
            <v>23</v>
          </cell>
          <cell r="Z624" t="str">
            <v>Tubman</v>
          </cell>
          <cell r="AA624" t="str">
            <v>Knowledge Points</v>
          </cell>
          <cell r="AB624" t="str">
            <v>Middle</v>
          </cell>
        </row>
        <row r="625">
          <cell r="A625" t="str">
            <v>TB-116</v>
          </cell>
          <cell r="C625">
            <v>6</v>
          </cell>
          <cell r="D625">
            <v>240</v>
          </cell>
          <cell r="F625">
            <v>1</v>
          </cell>
          <cell r="G625">
            <v>240</v>
          </cell>
          <cell r="H625">
            <v>6</v>
          </cell>
          <cell r="I625">
            <v>240</v>
          </cell>
          <cell r="J625">
            <v>6</v>
          </cell>
          <cell r="K625">
            <v>0</v>
          </cell>
          <cell r="L625">
            <v>480</v>
          </cell>
          <cell r="M625">
            <v>6</v>
          </cell>
          <cell r="N625">
            <v>240</v>
          </cell>
          <cell r="O625">
            <v>12</v>
          </cell>
          <cell r="P625">
            <v>0</v>
          </cell>
          <cell r="Q625">
            <v>720</v>
          </cell>
          <cell r="R625">
            <v>18</v>
          </cell>
          <cell r="S625">
            <v>720</v>
          </cell>
          <cell r="T625">
            <v>18</v>
          </cell>
          <cell r="U625">
            <v>0</v>
          </cell>
          <cell r="V625">
            <v>1440</v>
          </cell>
          <cell r="W625">
            <v>1440</v>
          </cell>
          <cell r="X625">
            <v>0</v>
          </cell>
          <cell r="Y625">
            <v>36</v>
          </cell>
          <cell r="Z625" t="str">
            <v>Tubman</v>
          </cell>
          <cell r="AA625" t="str">
            <v>Knowledge Points</v>
          </cell>
          <cell r="AB625" t="str">
            <v>Middle</v>
          </cell>
        </row>
        <row r="626">
          <cell r="A626" t="str">
            <v>TB-117</v>
          </cell>
          <cell r="C626">
            <v>7</v>
          </cell>
          <cell r="D626">
            <v>280</v>
          </cell>
          <cell r="F626">
            <v>1</v>
          </cell>
          <cell r="G626">
            <v>280</v>
          </cell>
          <cell r="H626">
            <v>3</v>
          </cell>
          <cell r="I626">
            <v>120</v>
          </cell>
          <cell r="J626">
            <v>7</v>
          </cell>
          <cell r="K626">
            <v>0</v>
          </cell>
          <cell r="L626">
            <v>400</v>
          </cell>
          <cell r="M626">
            <v>0</v>
          </cell>
          <cell r="N626">
            <v>0</v>
          </cell>
          <cell r="O626">
            <v>10</v>
          </cell>
          <cell r="P626">
            <v>0</v>
          </cell>
          <cell r="Q626">
            <v>400</v>
          </cell>
          <cell r="R626">
            <v>0</v>
          </cell>
          <cell r="S626">
            <v>0</v>
          </cell>
          <cell r="T626">
            <v>10</v>
          </cell>
          <cell r="U626">
            <v>0</v>
          </cell>
          <cell r="V626">
            <v>400</v>
          </cell>
          <cell r="W626">
            <v>400</v>
          </cell>
          <cell r="X626">
            <v>0</v>
          </cell>
          <cell r="Y626">
            <v>10</v>
          </cell>
          <cell r="Z626" t="str">
            <v>Tubman</v>
          </cell>
          <cell r="AA626" t="str">
            <v>Knowledge Points</v>
          </cell>
          <cell r="AB626" t="str">
            <v>Middle</v>
          </cell>
        </row>
        <row r="627">
          <cell r="A627" t="str">
            <v>TB-117a</v>
          </cell>
          <cell r="C627">
            <v>0</v>
          </cell>
          <cell r="F627">
            <v>0</v>
          </cell>
          <cell r="G627">
            <v>0</v>
          </cell>
          <cell r="H627">
            <v>0</v>
          </cell>
          <cell r="I627">
            <v>0</v>
          </cell>
          <cell r="J627">
            <v>0</v>
          </cell>
          <cell r="K627">
            <v>0</v>
          </cell>
          <cell r="L627">
            <v>0</v>
          </cell>
          <cell r="M627">
            <v>0</v>
          </cell>
          <cell r="N627">
            <v>0</v>
          </cell>
          <cell r="O627">
            <v>0</v>
          </cell>
          <cell r="P627">
            <v>0</v>
          </cell>
          <cell r="Q627">
            <v>0</v>
          </cell>
          <cell r="R627">
            <v>2</v>
          </cell>
          <cell r="S627">
            <v>80</v>
          </cell>
          <cell r="T627">
            <v>0</v>
          </cell>
          <cell r="U627">
            <v>1</v>
          </cell>
          <cell r="V627">
            <v>80</v>
          </cell>
          <cell r="W627">
            <v>80</v>
          </cell>
          <cell r="X627">
            <v>0</v>
          </cell>
          <cell r="Y627">
            <v>2</v>
          </cell>
          <cell r="Z627" t="str">
            <v>Tubman</v>
          </cell>
          <cell r="AA627" t="str">
            <v>Knowledge Points</v>
          </cell>
          <cell r="AB627" t="str">
            <v>Middle</v>
          </cell>
        </row>
        <row r="628">
          <cell r="A628" t="str">
            <v>TB-118</v>
          </cell>
          <cell r="C628">
            <v>3</v>
          </cell>
          <cell r="D628">
            <v>120</v>
          </cell>
          <cell r="F628">
            <v>1</v>
          </cell>
          <cell r="G628">
            <v>120</v>
          </cell>
          <cell r="H628">
            <v>0</v>
          </cell>
          <cell r="I628">
            <v>0</v>
          </cell>
          <cell r="J628">
            <v>3</v>
          </cell>
          <cell r="K628">
            <v>0</v>
          </cell>
          <cell r="L628">
            <v>120</v>
          </cell>
          <cell r="M628">
            <v>0</v>
          </cell>
          <cell r="N628">
            <v>0</v>
          </cell>
          <cell r="O628">
            <v>3</v>
          </cell>
          <cell r="P628">
            <v>0</v>
          </cell>
          <cell r="Q628">
            <v>120</v>
          </cell>
          <cell r="R628">
            <v>0</v>
          </cell>
          <cell r="S628">
            <v>0</v>
          </cell>
          <cell r="T628">
            <v>3</v>
          </cell>
          <cell r="U628">
            <v>0</v>
          </cell>
          <cell r="V628">
            <v>120</v>
          </cell>
          <cell r="W628">
            <v>120</v>
          </cell>
          <cell r="X628">
            <v>0</v>
          </cell>
          <cell r="Y628">
            <v>3</v>
          </cell>
          <cell r="Z628" t="str">
            <v>Tubman</v>
          </cell>
          <cell r="AA628" t="str">
            <v>Knowledge Points</v>
          </cell>
          <cell r="AB628" t="str">
            <v>Middle</v>
          </cell>
        </row>
        <row r="629">
          <cell r="A629" t="str">
            <v>TB-118a</v>
          </cell>
          <cell r="C629">
            <v>0</v>
          </cell>
          <cell r="F629">
            <v>0</v>
          </cell>
          <cell r="G629">
            <v>0</v>
          </cell>
          <cell r="H629">
            <v>2</v>
          </cell>
          <cell r="I629">
            <v>80</v>
          </cell>
          <cell r="J629">
            <v>0</v>
          </cell>
          <cell r="K629">
            <v>1</v>
          </cell>
          <cell r="L629">
            <v>80</v>
          </cell>
          <cell r="M629">
            <v>3</v>
          </cell>
          <cell r="N629">
            <v>120</v>
          </cell>
          <cell r="O629">
            <v>2</v>
          </cell>
          <cell r="P629">
            <v>0</v>
          </cell>
          <cell r="Q629">
            <v>200</v>
          </cell>
          <cell r="R629">
            <v>0</v>
          </cell>
          <cell r="S629">
            <v>0</v>
          </cell>
          <cell r="T629">
            <v>5</v>
          </cell>
          <cell r="U629">
            <v>0</v>
          </cell>
          <cell r="V629">
            <v>200</v>
          </cell>
          <cell r="W629">
            <v>200</v>
          </cell>
          <cell r="X629">
            <v>0</v>
          </cell>
          <cell r="Y629">
            <v>5</v>
          </cell>
          <cell r="Z629" t="str">
            <v>Tubman</v>
          </cell>
          <cell r="AA629" t="str">
            <v>Knowledge Points</v>
          </cell>
          <cell r="AB629" t="str">
            <v>Middle</v>
          </cell>
        </row>
        <row r="630">
          <cell r="A630" t="str">
            <v>TB-119</v>
          </cell>
          <cell r="C630">
            <v>8</v>
          </cell>
          <cell r="D630">
            <v>320</v>
          </cell>
          <cell r="F630">
            <v>1</v>
          </cell>
          <cell r="G630">
            <v>320</v>
          </cell>
          <cell r="H630">
            <v>7</v>
          </cell>
          <cell r="I630">
            <v>280</v>
          </cell>
          <cell r="J630">
            <v>8</v>
          </cell>
          <cell r="K630">
            <v>0</v>
          </cell>
          <cell r="L630">
            <v>600</v>
          </cell>
          <cell r="M630">
            <v>7</v>
          </cell>
          <cell r="N630">
            <v>280</v>
          </cell>
          <cell r="O630">
            <v>15</v>
          </cell>
          <cell r="P630">
            <v>0</v>
          </cell>
          <cell r="Q630">
            <v>880</v>
          </cell>
          <cell r="R630">
            <v>10</v>
          </cell>
          <cell r="S630">
            <v>400</v>
          </cell>
          <cell r="T630">
            <v>22</v>
          </cell>
          <cell r="U630">
            <v>0</v>
          </cell>
          <cell r="V630">
            <v>1280</v>
          </cell>
          <cell r="W630">
            <v>1280</v>
          </cell>
          <cell r="X630">
            <v>0</v>
          </cell>
          <cell r="Y630">
            <v>32</v>
          </cell>
          <cell r="Z630" t="str">
            <v>Tubman</v>
          </cell>
          <cell r="AA630" t="str">
            <v>Knowledge Points</v>
          </cell>
          <cell r="AB630" t="str">
            <v>Middle</v>
          </cell>
        </row>
        <row r="631">
          <cell r="A631" t="str">
            <v>TB-120</v>
          </cell>
          <cell r="C631">
            <v>3</v>
          </cell>
          <cell r="D631">
            <v>120</v>
          </cell>
          <cell r="F631">
            <v>1</v>
          </cell>
          <cell r="G631">
            <v>120</v>
          </cell>
          <cell r="H631">
            <v>3</v>
          </cell>
          <cell r="I631">
            <v>120</v>
          </cell>
          <cell r="J631">
            <v>3</v>
          </cell>
          <cell r="K631">
            <v>0</v>
          </cell>
          <cell r="L631">
            <v>240</v>
          </cell>
          <cell r="M631">
            <v>3</v>
          </cell>
          <cell r="N631">
            <v>120</v>
          </cell>
          <cell r="O631">
            <v>6</v>
          </cell>
          <cell r="P631">
            <v>0</v>
          </cell>
          <cell r="Q631">
            <v>360</v>
          </cell>
          <cell r="R631">
            <v>1</v>
          </cell>
          <cell r="S631">
            <v>40</v>
          </cell>
          <cell r="T631">
            <v>9</v>
          </cell>
          <cell r="U631">
            <v>0</v>
          </cell>
          <cell r="V631">
            <v>400</v>
          </cell>
          <cell r="W631">
            <v>400</v>
          </cell>
          <cell r="X631">
            <v>0</v>
          </cell>
          <cell r="Y631">
            <v>10</v>
          </cell>
          <cell r="Z631" t="str">
            <v>Tubman</v>
          </cell>
          <cell r="AA631" t="str">
            <v>Knowledge Points</v>
          </cell>
          <cell r="AB631" t="str">
            <v>Middle</v>
          </cell>
        </row>
        <row r="632">
          <cell r="A632" t="str">
            <v>TB-121</v>
          </cell>
          <cell r="C632">
            <v>2</v>
          </cell>
          <cell r="D632">
            <v>80</v>
          </cell>
          <cell r="F632">
            <v>1</v>
          </cell>
          <cell r="G632">
            <v>80</v>
          </cell>
          <cell r="H632">
            <v>5</v>
          </cell>
          <cell r="I632">
            <v>200</v>
          </cell>
          <cell r="J632">
            <v>2</v>
          </cell>
          <cell r="K632">
            <v>0</v>
          </cell>
          <cell r="L632">
            <v>280</v>
          </cell>
          <cell r="M632">
            <v>2</v>
          </cell>
          <cell r="N632">
            <v>80</v>
          </cell>
          <cell r="O632">
            <v>7</v>
          </cell>
          <cell r="P632">
            <v>0</v>
          </cell>
          <cell r="Q632">
            <v>360</v>
          </cell>
          <cell r="R632">
            <v>0</v>
          </cell>
          <cell r="S632">
            <v>0</v>
          </cell>
          <cell r="T632">
            <v>9</v>
          </cell>
          <cell r="U632">
            <v>0</v>
          </cell>
          <cell r="V632">
            <v>360</v>
          </cell>
          <cell r="W632">
            <v>360</v>
          </cell>
          <cell r="X632">
            <v>0</v>
          </cell>
          <cell r="Y632">
            <v>9</v>
          </cell>
          <cell r="Z632" t="str">
            <v>Tubman</v>
          </cell>
          <cell r="AA632" t="str">
            <v>Knowledge Points</v>
          </cell>
          <cell r="AB632" t="str">
            <v>Middle</v>
          </cell>
        </row>
        <row r="633">
          <cell r="A633" t="str">
            <v>TB-122</v>
          </cell>
          <cell r="C633">
            <v>2</v>
          </cell>
          <cell r="D633">
            <v>80</v>
          </cell>
          <cell r="F633">
            <v>1</v>
          </cell>
          <cell r="G633">
            <v>80</v>
          </cell>
          <cell r="H633">
            <v>0</v>
          </cell>
          <cell r="I633">
            <v>0</v>
          </cell>
          <cell r="J633">
            <v>2</v>
          </cell>
          <cell r="K633">
            <v>0</v>
          </cell>
          <cell r="L633">
            <v>80</v>
          </cell>
          <cell r="M633">
            <v>0</v>
          </cell>
          <cell r="N633">
            <v>0</v>
          </cell>
          <cell r="O633">
            <v>2</v>
          </cell>
          <cell r="P633">
            <v>0</v>
          </cell>
          <cell r="Q633">
            <v>80</v>
          </cell>
          <cell r="R633">
            <v>0</v>
          </cell>
          <cell r="S633">
            <v>0</v>
          </cell>
          <cell r="T633">
            <v>2</v>
          </cell>
          <cell r="U633">
            <v>0</v>
          </cell>
          <cell r="V633">
            <v>80</v>
          </cell>
          <cell r="W633">
            <v>80</v>
          </cell>
          <cell r="X633">
            <v>0</v>
          </cell>
          <cell r="Y633">
            <v>2</v>
          </cell>
          <cell r="Z633" t="str">
            <v>Tubman</v>
          </cell>
          <cell r="AA633" t="str">
            <v>Knowledge Points</v>
          </cell>
          <cell r="AB633" t="str">
            <v>Middle</v>
          </cell>
        </row>
        <row r="634">
          <cell r="A634" t="str">
            <v>TB-122a</v>
          </cell>
          <cell r="C634">
            <v>0</v>
          </cell>
          <cell r="F634">
            <v>0</v>
          </cell>
          <cell r="G634">
            <v>0</v>
          </cell>
          <cell r="H634">
            <v>1</v>
          </cell>
          <cell r="I634">
            <v>40</v>
          </cell>
          <cell r="J634">
            <v>0</v>
          </cell>
          <cell r="K634">
            <v>1</v>
          </cell>
          <cell r="L634">
            <v>40</v>
          </cell>
          <cell r="M634">
            <v>0</v>
          </cell>
          <cell r="N634">
            <v>0</v>
          </cell>
          <cell r="O634">
            <v>1</v>
          </cell>
          <cell r="P634">
            <v>0</v>
          </cell>
          <cell r="Q634">
            <v>40</v>
          </cell>
          <cell r="R634">
            <v>0</v>
          </cell>
          <cell r="S634">
            <v>0</v>
          </cell>
          <cell r="T634">
            <v>1</v>
          </cell>
          <cell r="U634">
            <v>0</v>
          </cell>
          <cell r="V634">
            <v>40</v>
          </cell>
          <cell r="W634">
            <v>40</v>
          </cell>
          <cell r="X634">
            <v>0</v>
          </cell>
          <cell r="Y634">
            <v>1</v>
          </cell>
          <cell r="Z634" t="str">
            <v>Tubman</v>
          </cell>
          <cell r="AA634" t="str">
            <v>Knowledge Points</v>
          </cell>
          <cell r="AB634" t="str">
            <v>Middle</v>
          </cell>
        </row>
        <row r="635">
          <cell r="A635" t="str">
            <v>TB-123</v>
          </cell>
          <cell r="C635">
            <v>4</v>
          </cell>
          <cell r="D635">
            <v>160</v>
          </cell>
          <cell r="F635">
            <v>1</v>
          </cell>
          <cell r="G635">
            <v>160</v>
          </cell>
          <cell r="H635">
            <v>6</v>
          </cell>
          <cell r="I635">
            <v>240</v>
          </cell>
          <cell r="J635">
            <v>4</v>
          </cell>
          <cell r="K635">
            <v>0</v>
          </cell>
          <cell r="L635">
            <v>400</v>
          </cell>
          <cell r="M635">
            <v>3</v>
          </cell>
          <cell r="N635">
            <v>120</v>
          </cell>
          <cell r="O635">
            <v>10</v>
          </cell>
          <cell r="P635">
            <v>0</v>
          </cell>
          <cell r="Q635">
            <v>520</v>
          </cell>
          <cell r="R635">
            <v>4</v>
          </cell>
          <cell r="S635">
            <v>160</v>
          </cell>
          <cell r="T635">
            <v>13</v>
          </cell>
          <cell r="U635">
            <v>0</v>
          </cell>
          <cell r="V635">
            <v>680</v>
          </cell>
          <cell r="W635">
            <v>680</v>
          </cell>
          <cell r="X635">
            <v>0</v>
          </cell>
          <cell r="Y635">
            <v>17</v>
          </cell>
          <cell r="Z635" t="str">
            <v>Tubman</v>
          </cell>
          <cell r="AA635" t="str">
            <v>Knowledge Points</v>
          </cell>
          <cell r="AB635" t="str">
            <v>Middle</v>
          </cell>
        </row>
        <row r="636">
          <cell r="A636" t="str">
            <v>TB-124</v>
          </cell>
          <cell r="C636">
            <v>4</v>
          </cell>
          <cell r="D636">
            <v>160</v>
          </cell>
          <cell r="F636">
            <v>1</v>
          </cell>
          <cell r="G636">
            <v>160</v>
          </cell>
          <cell r="H636">
            <v>5</v>
          </cell>
          <cell r="I636">
            <v>200</v>
          </cell>
          <cell r="J636">
            <v>4</v>
          </cell>
          <cell r="K636">
            <v>0</v>
          </cell>
          <cell r="L636">
            <v>360</v>
          </cell>
          <cell r="M636">
            <v>5</v>
          </cell>
          <cell r="N636">
            <v>200</v>
          </cell>
          <cell r="O636">
            <v>9</v>
          </cell>
          <cell r="P636">
            <v>0</v>
          </cell>
          <cell r="Q636">
            <v>560</v>
          </cell>
          <cell r="R636">
            <v>6</v>
          </cell>
          <cell r="S636">
            <v>240</v>
          </cell>
          <cell r="T636">
            <v>14</v>
          </cell>
          <cell r="U636">
            <v>0</v>
          </cell>
          <cell r="V636">
            <v>800</v>
          </cell>
          <cell r="W636">
            <v>800</v>
          </cell>
          <cell r="X636">
            <v>0</v>
          </cell>
          <cell r="Y636">
            <v>20</v>
          </cell>
          <cell r="Z636" t="str">
            <v>Tubman</v>
          </cell>
          <cell r="AA636" t="str">
            <v>Knowledge Points</v>
          </cell>
          <cell r="AB636" t="str">
            <v>Middle</v>
          </cell>
        </row>
        <row r="637">
          <cell r="A637" t="str">
            <v>TB-125</v>
          </cell>
          <cell r="C637">
            <v>1</v>
          </cell>
          <cell r="D637">
            <v>40</v>
          </cell>
          <cell r="F637">
            <v>1</v>
          </cell>
          <cell r="G637">
            <v>40</v>
          </cell>
          <cell r="H637">
            <v>17</v>
          </cell>
          <cell r="I637">
            <v>680</v>
          </cell>
          <cell r="J637">
            <v>1</v>
          </cell>
          <cell r="K637">
            <v>0</v>
          </cell>
          <cell r="L637">
            <v>720</v>
          </cell>
          <cell r="M637">
            <v>17</v>
          </cell>
          <cell r="N637">
            <v>680</v>
          </cell>
          <cell r="O637">
            <v>18</v>
          </cell>
          <cell r="P637">
            <v>0</v>
          </cell>
          <cell r="Q637">
            <v>1400</v>
          </cell>
          <cell r="R637">
            <v>23</v>
          </cell>
          <cell r="S637">
            <v>920</v>
          </cell>
          <cell r="T637">
            <v>35</v>
          </cell>
          <cell r="U637">
            <v>0</v>
          </cell>
          <cell r="V637">
            <v>2320</v>
          </cell>
          <cell r="W637">
            <v>2320</v>
          </cell>
          <cell r="X637">
            <v>0</v>
          </cell>
          <cell r="Y637">
            <v>58</v>
          </cell>
          <cell r="Z637" t="str">
            <v>Tubman</v>
          </cell>
          <cell r="AA637" t="str">
            <v>Knowledge Points</v>
          </cell>
          <cell r="AB637" t="str">
            <v>Middle</v>
          </cell>
        </row>
        <row r="638">
          <cell r="A638" t="str">
            <v>TB-126</v>
          </cell>
          <cell r="C638">
            <v>0</v>
          </cell>
          <cell r="F638">
            <v>0</v>
          </cell>
          <cell r="G638">
            <v>0</v>
          </cell>
          <cell r="H638">
            <v>2</v>
          </cell>
          <cell r="I638">
            <v>80</v>
          </cell>
          <cell r="J638">
            <v>0</v>
          </cell>
          <cell r="K638">
            <v>1</v>
          </cell>
          <cell r="L638">
            <v>80</v>
          </cell>
          <cell r="M638">
            <v>1</v>
          </cell>
          <cell r="N638">
            <v>40</v>
          </cell>
          <cell r="O638">
            <v>2</v>
          </cell>
          <cell r="P638">
            <v>0</v>
          </cell>
          <cell r="Q638">
            <v>120</v>
          </cell>
          <cell r="R638">
            <v>0</v>
          </cell>
          <cell r="S638">
            <v>0</v>
          </cell>
          <cell r="T638">
            <v>3</v>
          </cell>
          <cell r="U638">
            <v>0</v>
          </cell>
          <cell r="V638">
            <v>120</v>
          </cell>
          <cell r="W638">
            <v>120</v>
          </cell>
          <cell r="X638">
            <v>0</v>
          </cell>
          <cell r="Y638">
            <v>3</v>
          </cell>
          <cell r="Z638" t="str">
            <v>Tubman</v>
          </cell>
          <cell r="AA638" t="str">
            <v>Knowledge Points</v>
          </cell>
          <cell r="AB638" t="str">
            <v>Middle</v>
          </cell>
        </row>
        <row r="639">
          <cell r="A639" t="str">
            <v>TB-127</v>
          </cell>
          <cell r="C639">
            <v>0</v>
          </cell>
          <cell r="F639">
            <v>0</v>
          </cell>
          <cell r="G639">
            <v>0</v>
          </cell>
          <cell r="H639">
            <v>1</v>
          </cell>
          <cell r="I639">
            <v>40</v>
          </cell>
          <cell r="J639">
            <v>0</v>
          </cell>
          <cell r="K639">
            <v>1</v>
          </cell>
          <cell r="L639">
            <v>40</v>
          </cell>
          <cell r="M639">
            <v>4</v>
          </cell>
          <cell r="N639">
            <v>160</v>
          </cell>
          <cell r="O639">
            <v>1</v>
          </cell>
          <cell r="P639">
            <v>0</v>
          </cell>
          <cell r="Q639">
            <v>200</v>
          </cell>
          <cell r="R639">
            <v>8</v>
          </cell>
          <cell r="S639">
            <v>320</v>
          </cell>
          <cell r="T639">
            <v>5</v>
          </cell>
          <cell r="U639">
            <v>0</v>
          </cell>
          <cell r="V639">
            <v>520</v>
          </cell>
          <cell r="W639">
            <v>520</v>
          </cell>
          <cell r="X639">
            <v>0</v>
          </cell>
          <cell r="Y639">
            <v>13</v>
          </cell>
          <cell r="Z639" t="str">
            <v>Tubman</v>
          </cell>
          <cell r="AA639" t="str">
            <v>Knowledge Points</v>
          </cell>
          <cell r="AB639" t="str">
            <v>Middle</v>
          </cell>
        </row>
        <row r="640">
          <cell r="A640" t="str">
            <v>TB-128</v>
          </cell>
          <cell r="C640">
            <v>0</v>
          </cell>
          <cell r="F640">
            <v>0</v>
          </cell>
          <cell r="G640">
            <v>0</v>
          </cell>
          <cell r="H640">
            <v>1</v>
          </cell>
          <cell r="I640">
            <v>40</v>
          </cell>
          <cell r="J640">
            <v>0</v>
          </cell>
          <cell r="K640">
            <v>1</v>
          </cell>
          <cell r="L640">
            <v>40</v>
          </cell>
          <cell r="M640">
            <v>3</v>
          </cell>
          <cell r="N640">
            <v>120</v>
          </cell>
          <cell r="O640">
            <v>1</v>
          </cell>
          <cell r="P640">
            <v>0</v>
          </cell>
          <cell r="Q640">
            <v>160</v>
          </cell>
          <cell r="R640">
            <v>3</v>
          </cell>
          <cell r="S640">
            <v>120</v>
          </cell>
          <cell r="T640">
            <v>4</v>
          </cell>
          <cell r="U640">
            <v>0</v>
          </cell>
          <cell r="V640">
            <v>280</v>
          </cell>
          <cell r="W640">
            <v>280</v>
          </cell>
          <cell r="X640">
            <v>0</v>
          </cell>
          <cell r="Y640">
            <v>7</v>
          </cell>
          <cell r="Z640" t="str">
            <v>Tubman</v>
          </cell>
          <cell r="AA640" t="str">
            <v>Knowledge Points</v>
          </cell>
          <cell r="AB640" t="str">
            <v>Middle</v>
          </cell>
        </row>
        <row r="641">
          <cell r="A641" t="str">
            <v>TB-129</v>
          </cell>
          <cell r="C641">
            <v>0</v>
          </cell>
          <cell r="F641">
            <v>0</v>
          </cell>
          <cell r="G641">
            <v>0</v>
          </cell>
          <cell r="H641">
            <v>1</v>
          </cell>
          <cell r="I641">
            <v>40</v>
          </cell>
          <cell r="J641">
            <v>0</v>
          </cell>
          <cell r="K641">
            <v>1</v>
          </cell>
          <cell r="L641">
            <v>40</v>
          </cell>
          <cell r="M641">
            <v>6</v>
          </cell>
          <cell r="N641">
            <v>240</v>
          </cell>
          <cell r="O641">
            <v>1</v>
          </cell>
          <cell r="P641">
            <v>0</v>
          </cell>
          <cell r="Q641">
            <v>280</v>
          </cell>
          <cell r="R641">
            <v>8</v>
          </cell>
          <cell r="S641">
            <v>320</v>
          </cell>
          <cell r="T641">
            <v>7</v>
          </cell>
          <cell r="U641">
            <v>0</v>
          </cell>
          <cell r="V641">
            <v>600</v>
          </cell>
          <cell r="W641">
            <v>600</v>
          </cell>
          <cell r="X641">
            <v>0</v>
          </cell>
          <cell r="Y641">
            <v>15</v>
          </cell>
          <cell r="Z641" t="str">
            <v>Tubman</v>
          </cell>
          <cell r="AA641" t="str">
            <v>Knowledge Points</v>
          </cell>
          <cell r="AB641" t="str">
            <v>Middle</v>
          </cell>
        </row>
        <row r="642">
          <cell r="A642" t="str">
            <v>TB-130</v>
          </cell>
          <cell r="C642">
            <v>0</v>
          </cell>
          <cell r="F642">
            <v>0</v>
          </cell>
          <cell r="G642">
            <v>0</v>
          </cell>
          <cell r="H642">
            <v>2</v>
          </cell>
          <cell r="I642">
            <v>80</v>
          </cell>
          <cell r="J642">
            <v>0</v>
          </cell>
          <cell r="K642">
            <v>1</v>
          </cell>
          <cell r="L642">
            <v>80</v>
          </cell>
          <cell r="M642">
            <v>2</v>
          </cell>
          <cell r="N642">
            <v>80</v>
          </cell>
          <cell r="O642">
            <v>2</v>
          </cell>
          <cell r="P642">
            <v>0</v>
          </cell>
          <cell r="Q642">
            <v>160</v>
          </cell>
          <cell r="R642">
            <v>0</v>
          </cell>
          <cell r="S642">
            <v>0</v>
          </cell>
          <cell r="T642">
            <v>4</v>
          </cell>
          <cell r="U642">
            <v>0</v>
          </cell>
          <cell r="V642">
            <v>160</v>
          </cell>
          <cell r="W642">
            <v>160</v>
          </cell>
          <cell r="X642">
            <v>0</v>
          </cell>
          <cell r="Y642">
            <v>4</v>
          </cell>
          <cell r="Z642" t="str">
            <v>Tubman</v>
          </cell>
          <cell r="AA642" t="str">
            <v>Knowledge Points</v>
          </cell>
          <cell r="AB642" t="str">
            <v>Middle</v>
          </cell>
        </row>
        <row r="643">
          <cell r="A643" t="str">
            <v>TB-131</v>
          </cell>
          <cell r="C643">
            <v>0</v>
          </cell>
          <cell r="F643">
            <v>0</v>
          </cell>
          <cell r="G643">
            <v>0</v>
          </cell>
          <cell r="H643">
            <v>2</v>
          </cell>
          <cell r="I643">
            <v>80</v>
          </cell>
          <cell r="J643">
            <v>0</v>
          </cell>
          <cell r="K643">
            <v>1</v>
          </cell>
          <cell r="L643">
            <v>80</v>
          </cell>
          <cell r="M643">
            <v>6</v>
          </cell>
          <cell r="N643">
            <v>240</v>
          </cell>
          <cell r="O643">
            <v>2</v>
          </cell>
          <cell r="P643">
            <v>0</v>
          </cell>
          <cell r="Q643">
            <v>320</v>
          </cell>
          <cell r="R643">
            <v>5</v>
          </cell>
          <cell r="S643">
            <v>200</v>
          </cell>
          <cell r="T643">
            <v>8</v>
          </cell>
          <cell r="U643">
            <v>0</v>
          </cell>
          <cell r="V643">
            <v>520</v>
          </cell>
          <cell r="W643">
            <v>520</v>
          </cell>
          <cell r="X643">
            <v>0</v>
          </cell>
          <cell r="Y643">
            <v>13</v>
          </cell>
          <cell r="Z643" t="str">
            <v>Tubman</v>
          </cell>
          <cell r="AA643" t="str">
            <v>Knowledge Points</v>
          </cell>
          <cell r="AB643" t="str">
            <v>Middle</v>
          </cell>
        </row>
        <row r="644">
          <cell r="A644" t="str">
            <v>TB-132</v>
          </cell>
          <cell r="C644">
            <v>0</v>
          </cell>
          <cell r="F644">
            <v>0</v>
          </cell>
          <cell r="G644">
            <v>0</v>
          </cell>
          <cell r="H644">
            <v>2</v>
          </cell>
          <cell r="I644">
            <v>80</v>
          </cell>
          <cell r="J644">
            <v>0</v>
          </cell>
          <cell r="K644">
            <v>1</v>
          </cell>
          <cell r="L644">
            <v>80</v>
          </cell>
          <cell r="M644">
            <v>4</v>
          </cell>
          <cell r="N644">
            <v>160</v>
          </cell>
          <cell r="O644">
            <v>2</v>
          </cell>
          <cell r="P644">
            <v>0</v>
          </cell>
          <cell r="Q644">
            <v>240</v>
          </cell>
          <cell r="R644">
            <v>0</v>
          </cell>
          <cell r="S644">
            <v>0</v>
          </cell>
          <cell r="T644">
            <v>6</v>
          </cell>
          <cell r="U644">
            <v>0</v>
          </cell>
          <cell r="V644">
            <v>240</v>
          </cell>
          <cell r="W644">
            <v>240</v>
          </cell>
          <cell r="X644">
            <v>0</v>
          </cell>
          <cell r="Y644">
            <v>6</v>
          </cell>
          <cell r="Z644" t="str">
            <v>Tubman</v>
          </cell>
          <cell r="AA644" t="str">
            <v>Knowledge Points</v>
          </cell>
          <cell r="AB644" t="str">
            <v>Middle</v>
          </cell>
        </row>
        <row r="645">
          <cell r="A645" t="str">
            <v>TB-133</v>
          </cell>
          <cell r="C645">
            <v>0</v>
          </cell>
          <cell r="F645">
            <v>0</v>
          </cell>
          <cell r="G645">
            <v>0</v>
          </cell>
          <cell r="H645">
            <v>2</v>
          </cell>
          <cell r="I645">
            <v>80</v>
          </cell>
          <cell r="J645">
            <v>0</v>
          </cell>
          <cell r="K645">
            <v>1</v>
          </cell>
          <cell r="L645">
            <v>80</v>
          </cell>
          <cell r="M645">
            <v>5</v>
          </cell>
          <cell r="N645">
            <v>200</v>
          </cell>
          <cell r="O645">
            <v>2</v>
          </cell>
          <cell r="P645">
            <v>0</v>
          </cell>
          <cell r="Q645">
            <v>280</v>
          </cell>
          <cell r="R645">
            <v>1</v>
          </cell>
          <cell r="S645">
            <v>40</v>
          </cell>
          <cell r="T645">
            <v>7</v>
          </cell>
          <cell r="U645">
            <v>0</v>
          </cell>
          <cell r="V645">
            <v>320</v>
          </cell>
          <cell r="W645">
            <v>320</v>
          </cell>
          <cell r="X645">
            <v>0</v>
          </cell>
          <cell r="Y645">
            <v>8</v>
          </cell>
          <cell r="Z645" t="str">
            <v>Tubman</v>
          </cell>
          <cell r="AA645" t="str">
            <v>Knowledge Points</v>
          </cell>
          <cell r="AB645" t="str">
            <v>Middle</v>
          </cell>
        </row>
        <row r="646">
          <cell r="A646" t="str">
            <v>WH-101</v>
          </cell>
          <cell r="C646">
            <v>3</v>
          </cell>
          <cell r="D646">
            <v>120</v>
          </cell>
          <cell r="F646">
            <v>1</v>
          </cell>
          <cell r="G646">
            <v>120</v>
          </cell>
          <cell r="H646">
            <v>5</v>
          </cell>
          <cell r="I646">
            <v>200</v>
          </cell>
          <cell r="J646">
            <v>3</v>
          </cell>
          <cell r="K646">
            <v>0</v>
          </cell>
          <cell r="L646">
            <v>320</v>
          </cell>
          <cell r="M646">
            <v>1</v>
          </cell>
          <cell r="N646">
            <v>40</v>
          </cell>
          <cell r="O646">
            <v>8</v>
          </cell>
          <cell r="P646">
            <v>0</v>
          </cell>
          <cell r="Q646">
            <v>360</v>
          </cell>
          <cell r="R646">
            <v>2</v>
          </cell>
          <cell r="S646">
            <v>70</v>
          </cell>
          <cell r="T646">
            <v>9</v>
          </cell>
          <cell r="U646">
            <v>0</v>
          </cell>
          <cell r="V646">
            <v>430</v>
          </cell>
          <cell r="W646">
            <v>430</v>
          </cell>
          <cell r="X646">
            <v>0</v>
          </cell>
          <cell r="Y646">
            <v>11</v>
          </cell>
          <cell r="Z646" t="str">
            <v>Whitaker</v>
          </cell>
          <cell r="AA646" t="str">
            <v>Knowledge Points</v>
          </cell>
          <cell r="AB646" t="str">
            <v>Middle</v>
          </cell>
        </row>
        <row r="647">
          <cell r="A647" t="str">
            <v>WH-102</v>
          </cell>
          <cell r="C647">
            <v>2</v>
          </cell>
          <cell r="D647">
            <v>80</v>
          </cell>
          <cell r="F647">
            <v>1</v>
          </cell>
          <cell r="G647">
            <v>80</v>
          </cell>
          <cell r="H647">
            <v>12</v>
          </cell>
          <cell r="I647">
            <v>480</v>
          </cell>
          <cell r="J647">
            <v>2</v>
          </cell>
          <cell r="K647">
            <v>0</v>
          </cell>
          <cell r="L647">
            <v>560</v>
          </cell>
          <cell r="M647">
            <v>10</v>
          </cell>
          <cell r="N647">
            <v>400</v>
          </cell>
          <cell r="O647">
            <v>14</v>
          </cell>
          <cell r="P647">
            <v>0</v>
          </cell>
          <cell r="Q647">
            <v>960</v>
          </cell>
          <cell r="R647">
            <v>11</v>
          </cell>
          <cell r="S647">
            <v>385</v>
          </cell>
          <cell r="T647">
            <v>24</v>
          </cell>
          <cell r="U647">
            <v>0</v>
          </cell>
          <cell r="V647">
            <v>1345</v>
          </cell>
          <cell r="W647">
            <v>1345</v>
          </cell>
          <cell r="X647">
            <v>0</v>
          </cell>
          <cell r="Y647">
            <v>35</v>
          </cell>
          <cell r="Z647" t="str">
            <v>Whitaker</v>
          </cell>
          <cell r="AA647" t="str">
            <v>Knowledge Points</v>
          </cell>
          <cell r="AB647" t="str">
            <v>Middle</v>
          </cell>
        </row>
        <row r="648">
          <cell r="A648" t="str">
            <v>WH-103</v>
          </cell>
          <cell r="C648">
            <v>1</v>
          </cell>
          <cell r="D648">
            <v>40</v>
          </cell>
          <cell r="F648">
            <v>1</v>
          </cell>
          <cell r="G648">
            <v>40</v>
          </cell>
          <cell r="H648">
            <v>0</v>
          </cell>
          <cell r="I648">
            <v>0</v>
          </cell>
          <cell r="J648">
            <v>1</v>
          </cell>
          <cell r="K648">
            <v>0</v>
          </cell>
          <cell r="L648">
            <v>40</v>
          </cell>
          <cell r="M648">
            <v>0</v>
          </cell>
          <cell r="N648">
            <v>0</v>
          </cell>
          <cell r="O648">
            <v>1</v>
          </cell>
          <cell r="P648">
            <v>0</v>
          </cell>
          <cell r="Q648">
            <v>40</v>
          </cell>
          <cell r="R648">
            <v>0</v>
          </cell>
          <cell r="S648">
            <v>0</v>
          </cell>
          <cell r="T648">
            <v>1</v>
          </cell>
          <cell r="U648">
            <v>0</v>
          </cell>
          <cell r="V648">
            <v>40</v>
          </cell>
          <cell r="W648">
            <v>40</v>
          </cell>
          <cell r="X648">
            <v>0</v>
          </cell>
          <cell r="Y648">
            <v>1</v>
          </cell>
          <cell r="Z648" t="str">
            <v>Whitaker</v>
          </cell>
          <cell r="AA648" t="str">
            <v>Knowledge Points</v>
          </cell>
          <cell r="AB648" t="str">
            <v>Middle</v>
          </cell>
        </row>
        <row r="649">
          <cell r="A649" t="str">
            <v>WH-103a</v>
          </cell>
          <cell r="C649">
            <v>0</v>
          </cell>
          <cell r="D649">
            <v>0</v>
          </cell>
          <cell r="F649">
            <v>0</v>
          </cell>
          <cell r="G649">
            <v>0</v>
          </cell>
          <cell r="H649">
            <v>3</v>
          </cell>
          <cell r="I649">
            <v>120</v>
          </cell>
          <cell r="J649">
            <v>0</v>
          </cell>
          <cell r="K649">
            <v>1</v>
          </cell>
          <cell r="L649">
            <v>120</v>
          </cell>
          <cell r="M649">
            <v>2</v>
          </cell>
          <cell r="N649">
            <v>80</v>
          </cell>
          <cell r="O649">
            <v>3</v>
          </cell>
          <cell r="P649">
            <v>0</v>
          </cell>
          <cell r="Q649">
            <v>200</v>
          </cell>
          <cell r="R649">
            <v>6</v>
          </cell>
          <cell r="S649">
            <v>210</v>
          </cell>
          <cell r="T649">
            <v>5</v>
          </cell>
          <cell r="U649">
            <v>0</v>
          </cell>
          <cell r="V649">
            <v>410</v>
          </cell>
          <cell r="W649">
            <v>410</v>
          </cell>
          <cell r="X649">
            <v>0</v>
          </cell>
          <cell r="Y649">
            <v>11</v>
          </cell>
          <cell r="Z649" t="str">
            <v>Whitaker</v>
          </cell>
          <cell r="AA649" t="str">
            <v>Knowledge Points</v>
          </cell>
          <cell r="AB649" t="str">
            <v>Middle</v>
          </cell>
        </row>
        <row r="650">
          <cell r="A650" t="str">
            <v>WH-104</v>
          </cell>
          <cell r="C650">
            <v>1</v>
          </cell>
          <cell r="D650">
            <v>40</v>
          </cell>
          <cell r="F650">
            <v>1</v>
          </cell>
          <cell r="G650">
            <v>40</v>
          </cell>
          <cell r="H650">
            <v>3</v>
          </cell>
          <cell r="I650">
            <v>120</v>
          </cell>
          <cell r="J650">
            <v>1</v>
          </cell>
          <cell r="K650">
            <v>0</v>
          </cell>
          <cell r="L650">
            <v>160</v>
          </cell>
          <cell r="M650">
            <v>0</v>
          </cell>
          <cell r="N650">
            <v>0</v>
          </cell>
          <cell r="O650">
            <v>4</v>
          </cell>
          <cell r="P650">
            <v>0</v>
          </cell>
          <cell r="Q650">
            <v>160</v>
          </cell>
          <cell r="R650">
            <v>0</v>
          </cell>
          <cell r="S650">
            <v>0</v>
          </cell>
          <cell r="T650">
            <v>4</v>
          </cell>
          <cell r="U650">
            <v>0</v>
          </cell>
          <cell r="V650">
            <v>160</v>
          </cell>
          <cell r="W650">
            <v>160</v>
          </cell>
          <cell r="X650">
            <v>0</v>
          </cell>
          <cell r="Y650">
            <v>4</v>
          </cell>
          <cell r="Z650" t="str">
            <v>Whitaker</v>
          </cell>
          <cell r="AA650" t="str">
            <v>Knowledge Points</v>
          </cell>
          <cell r="AB650" t="str">
            <v>Middle</v>
          </cell>
        </row>
        <row r="651">
          <cell r="A651" t="str">
            <v>WH-104a</v>
          </cell>
          <cell r="C651">
            <v>0</v>
          </cell>
          <cell r="D651">
            <v>0</v>
          </cell>
          <cell r="F651">
            <v>0</v>
          </cell>
          <cell r="G651">
            <v>0</v>
          </cell>
          <cell r="H651">
            <v>0</v>
          </cell>
          <cell r="I651">
            <v>0</v>
          </cell>
          <cell r="J651">
            <v>0</v>
          </cell>
          <cell r="K651">
            <v>0</v>
          </cell>
          <cell r="L651">
            <v>0</v>
          </cell>
          <cell r="M651">
            <v>2</v>
          </cell>
          <cell r="N651">
            <v>80</v>
          </cell>
          <cell r="O651">
            <v>0</v>
          </cell>
          <cell r="P651">
            <v>1</v>
          </cell>
          <cell r="Q651">
            <v>80</v>
          </cell>
          <cell r="R651">
            <v>4</v>
          </cell>
          <cell r="S651">
            <v>140</v>
          </cell>
          <cell r="T651">
            <v>2</v>
          </cell>
          <cell r="U651">
            <v>0</v>
          </cell>
          <cell r="V651">
            <v>220</v>
          </cell>
          <cell r="W651">
            <v>220</v>
          </cell>
          <cell r="X651">
            <v>0</v>
          </cell>
          <cell r="Y651">
            <v>6</v>
          </cell>
          <cell r="Z651" t="str">
            <v>Whitaker</v>
          </cell>
          <cell r="AA651" t="str">
            <v>Knowledge Points</v>
          </cell>
          <cell r="AB651" t="str">
            <v>Middle</v>
          </cell>
        </row>
        <row r="652">
          <cell r="A652" t="str">
            <v>WH-105</v>
          </cell>
          <cell r="C652">
            <v>1</v>
          </cell>
          <cell r="D652">
            <v>40</v>
          </cell>
          <cell r="F652">
            <v>1</v>
          </cell>
          <cell r="G652">
            <v>40</v>
          </cell>
          <cell r="H652">
            <v>5</v>
          </cell>
          <cell r="I652">
            <v>200</v>
          </cell>
          <cell r="J652">
            <v>1</v>
          </cell>
          <cell r="K652">
            <v>0</v>
          </cell>
          <cell r="L652">
            <v>240</v>
          </cell>
          <cell r="M652">
            <v>3</v>
          </cell>
          <cell r="N652">
            <v>120</v>
          </cell>
          <cell r="O652">
            <v>6</v>
          </cell>
          <cell r="P652">
            <v>0</v>
          </cell>
          <cell r="Q652">
            <v>360</v>
          </cell>
          <cell r="R652">
            <v>7</v>
          </cell>
          <cell r="S652">
            <v>245</v>
          </cell>
          <cell r="T652">
            <v>9</v>
          </cell>
          <cell r="U652">
            <v>0</v>
          </cell>
          <cell r="V652">
            <v>605</v>
          </cell>
          <cell r="W652">
            <v>605</v>
          </cell>
          <cell r="X652">
            <v>0</v>
          </cell>
          <cell r="Y652">
            <v>16</v>
          </cell>
          <cell r="Z652" t="str">
            <v>Whitaker</v>
          </cell>
          <cell r="AA652" t="str">
            <v>Knowledge Points</v>
          </cell>
          <cell r="AB652" t="str">
            <v>Middle</v>
          </cell>
        </row>
        <row r="653">
          <cell r="A653" t="str">
            <v>WH-106</v>
          </cell>
          <cell r="C653">
            <v>1</v>
          </cell>
          <cell r="D653">
            <v>40</v>
          </cell>
          <cell r="F653">
            <v>1</v>
          </cell>
          <cell r="G653">
            <v>40</v>
          </cell>
          <cell r="H653">
            <v>0</v>
          </cell>
          <cell r="I653">
            <v>0</v>
          </cell>
          <cell r="J653">
            <v>1</v>
          </cell>
          <cell r="K653">
            <v>0</v>
          </cell>
          <cell r="L653">
            <v>40</v>
          </cell>
          <cell r="M653">
            <v>0</v>
          </cell>
          <cell r="N653">
            <v>0</v>
          </cell>
          <cell r="O653">
            <v>1</v>
          </cell>
          <cell r="P653">
            <v>0</v>
          </cell>
          <cell r="Q653">
            <v>40</v>
          </cell>
          <cell r="R653">
            <v>0</v>
          </cell>
          <cell r="S653">
            <v>0</v>
          </cell>
          <cell r="T653">
            <v>1</v>
          </cell>
          <cell r="U653">
            <v>0</v>
          </cell>
          <cell r="V653">
            <v>40</v>
          </cell>
          <cell r="W653">
            <v>40</v>
          </cell>
          <cell r="X653">
            <v>0</v>
          </cell>
          <cell r="Y653">
            <v>1</v>
          </cell>
          <cell r="Z653" t="str">
            <v>Whitaker</v>
          </cell>
          <cell r="AA653" t="str">
            <v>Knowledge Points</v>
          </cell>
          <cell r="AB653" t="str">
            <v>Middle</v>
          </cell>
        </row>
        <row r="654">
          <cell r="A654" t="str">
            <v>WH-106a</v>
          </cell>
          <cell r="C654">
            <v>0</v>
          </cell>
          <cell r="D654">
            <v>0</v>
          </cell>
          <cell r="F654">
            <v>0</v>
          </cell>
          <cell r="G654">
            <v>0</v>
          </cell>
          <cell r="H654">
            <v>1</v>
          </cell>
          <cell r="I654">
            <v>40</v>
          </cell>
          <cell r="J654">
            <v>0</v>
          </cell>
          <cell r="K654">
            <v>1</v>
          </cell>
          <cell r="L654">
            <v>40</v>
          </cell>
          <cell r="M654">
            <v>0</v>
          </cell>
          <cell r="N654">
            <v>0</v>
          </cell>
          <cell r="O654">
            <v>1</v>
          </cell>
          <cell r="P654">
            <v>0</v>
          </cell>
          <cell r="Q654">
            <v>40</v>
          </cell>
          <cell r="R654">
            <v>0</v>
          </cell>
          <cell r="S654">
            <v>0</v>
          </cell>
          <cell r="T654">
            <v>1</v>
          </cell>
          <cell r="U654">
            <v>0</v>
          </cell>
          <cell r="V654">
            <v>40</v>
          </cell>
          <cell r="W654">
            <v>40</v>
          </cell>
          <cell r="X654">
            <v>0</v>
          </cell>
          <cell r="Y654">
            <v>1</v>
          </cell>
          <cell r="Z654" t="str">
            <v>Whitaker</v>
          </cell>
          <cell r="AA654" t="str">
            <v>Knowledge Points</v>
          </cell>
          <cell r="AB654" t="str">
            <v>Middle</v>
          </cell>
        </row>
        <row r="655">
          <cell r="A655" t="str">
            <v>WH-106b</v>
          </cell>
          <cell r="C655">
            <v>0</v>
          </cell>
          <cell r="D655">
            <v>0</v>
          </cell>
          <cell r="F655">
            <v>0</v>
          </cell>
          <cell r="G655">
            <v>0</v>
          </cell>
          <cell r="H655">
            <v>0</v>
          </cell>
          <cell r="I655">
            <v>0</v>
          </cell>
          <cell r="J655">
            <v>0</v>
          </cell>
          <cell r="K655">
            <v>0</v>
          </cell>
          <cell r="L655">
            <v>0</v>
          </cell>
          <cell r="M655">
            <v>2</v>
          </cell>
          <cell r="N655">
            <v>80</v>
          </cell>
          <cell r="O655">
            <v>0</v>
          </cell>
          <cell r="P655">
            <v>1</v>
          </cell>
          <cell r="Q655">
            <v>80</v>
          </cell>
          <cell r="R655">
            <v>7</v>
          </cell>
          <cell r="S655">
            <v>245</v>
          </cell>
          <cell r="T655">
            <v>2</v>
          </cell>
          <cell r="U655">
            <v>0</v>
          </cell>
          <cell r="V655">
            <v>325</v>
          </cell>
          <cell r="W655">
            <v>325</v>
          </cell>
          <cell r="X655">
            <v>0</v>
          </cell>
          <cell r="Y655">
            <v>9</v>
          </cell>
          <cell r="Z655" t="str">
            <v>Whitaker</v>
          </cell>
          <cell r="AA655" t="str">
            <v>Knowledge Points</v>
          </cell>
          <cell r="AB655" t="str">
            <v>Middle</v>
          </cell>
        </row>
        <row r="656">
          <cell r="A656" t="str">
            <v>WH-107</v>
          </cell>
          <cell r="C656">
            <v>2</v>
          </cell>
          <cell r="D656">
            <v>80</v>
          </cell>
          <cell r="F656">
            <v>1</v>
          </cell>
          <cell r="G656">
            <v>80</v>
          </cell>
          <cell r="H656">
            <v>3</v>
          </cell>
          <cell r="I656">
            <v>120</v>
          </cell>
          <cell r="J656">
            <v>2</v>
          </cell>
          <cell r="K656">
            <v>0</v>
          </cell>
          <cell r="L656">
            <v>200</v>
          </cell>
          <cell r="M656">
            <v>5</v>
          </cell>
          <cell r="N656">
            <v>200</v>
          </cell>
          <cell r="O656">
            <v>5</v>
          </cell>
          <cell r="P656">
            <v>0</v>
          </cell>
          <cell r="Q656">
            <v>400</v>
          </cell>
          <cell r="R656">
            <v>5</v>
          </cell>
          <cell r="S656">
            <v>175</v>
          </cell>
          <cell r="T656">
            <v>10</v>
          </cell>
          <cell r="U656">
            <v>0</v>
          </cell>
          <cell r="V656">
            <v>575</v>
          </cell>
          <cell r="W656">
            <v>575</v>
          </cell>
          <cell r="X656">
            <v>0</v>
          </cell>
          <cell r="Y656">
            <v>15</v>
          </cell>
          <cell r="Z656" t="str">
            <v>Whitaker</v>
          </cell>
          <cell r="AA656" t="str">
            <v>Knowledge Points</v>
          </cell>
          <cell r="AB656" t="str">
            <v>Middle</v>
          </cell>
        </row>
        <row r="657">
          <cell r="A657" t="str">
            <v>WH-108</v>
          </cell>
          <cell r="C657">
            <v>3</v>
          </cell>
          <cell r="D657">
            <v>120</v>
          </cell>
          <cell r="F657">
            <v>1</v>
          </cell>
          <cell r="G657">
            <v>120</v>
          </cell>
          <cell r="H657">
            <v>7</v>
          </cell>
          <cell r="I657">
            <v>280</v>
          </cell>
          <cell r="J657">
            <v>3</v>
          </cell>
          <cell r="K657">
            <v>0</v>
          </cell>
          <cell r="L657">
            <v>400</v>
          </cell>
          <cell r="M657">
            <v>4</v>
          </cell>
          <cell r="N657">
            <v>160</v>
          </cell>
          <cell r="O657">
            <v>10</v>
          </cell>
          <cell r="P657">
            <v>0</v>
          </cell>
          <cell r="Q657">
            <v>560</v>
          </cell>
          <cell r="R657">
            <v>3</v>
          </cell>
          <cell r="S657">
            <v>105</v>
          </cell>
          <cell r="T657">
            <v>14</v>
          </cell>
          <cell r="U657">
            <v>0</v>
          </cell>
          <cell r="V657">
            <v>665</v>
          </cell>
          <cell r="W657">
            <v>665</v>
          </cell>
          <cell r="X657">
            <v>0</v>
          </cell>
          <cell r="Y657">
            <v>17</v>
          </cell>
          <cell r="Z657" t="str">
            <v>Whitaker</v>
          </cell>
          <cell r="AA657" t="str">
            <v>Knowledge Points</v>
          </cell>
          <cell r="AB657" t="str">
            <v>Middle</v>
          </cell>
        </row>
        <row r="658">
          <cell r="A658" t="str">
            <v>WH-109</v>
          </cell>
          <cell r="C658">
            <v>2</v>
          </cell>
          <cell r="D658">
            <v>80</v>
          </cell>
          <cell r="F658">
            <v>1</v>
          </cell>
          <cell r="G658">
            <v>80</v>
          </cell>
          <cell r="H658">
            <v>3</v>
          </cell>
          <cell r="I658">
            <v>120</v>
          </cell>
          <cell r="J658">
            <v>2</v>
          </cell>
          <cell r="K658">
            <v>0</v>
          </cell>
          <cell r="L658">
            <v>200</v>
          </cell>
          <cell r="M658">
            <v>0</v>
          </cell>
          <cell r="N658">
            <v>0</v>
          </cell>
          <cell r="O658">
            <v>5</v>
          </cell>
          <cell r="P658">
            <v>0</v>
          </cell>
          <cell r="Q658">
            <v>200</v>
          </cell>
          <cell r="R658">
            <v>0</v>
          </cell>
          <cell r="S658">
            <v>0</v>
          </cell>
          <cell r="T658">
            <v>5</v>
          </cell>
          <cell r="U658">
            <v>0</v>
          </cell>
          <cell r="V658">
            <v>200</v>
          </cell>
          <cell r="W658">
            <v>200</v>
          </cell>
          <cell r="X658">
            <v>0</v>
          </cell>
          <cell r="Y658">
            <v>5</v>
          </cell>
          <cell r="Z658" t="str">
            <v>Whitaker</v>
          </cell>
          <cell r="AA658" t="str">
            <v>Knowledge Points</v>
          </cell>
          <cell r="AB658" t="str">
            <v>Middle</v>
          </cell>
        </row>
        <row r="659">
          <cell r="A659" t="str">
            <v>WH-109a</v>
          </cell>
          <cell r="C659">
            <v>0</v>
          </cell>
          <cell r="D659">
            <v>0</v>
          </cell>
          <cell r="F659">
            <v>0</v>
          </cell>
          <cell r="G659">
            <v>0</v>
          </cell>
          <cell r="H659">
            <v>0</v>
          </cell>
          <cell r="I659">
            <v>0</v>
          </cell>
          <cell r="J659">
            <v>0</v>
          </cell>
          <cell r="K659">
            <v>0</v>
          </cell>
          <cell r="L659">
            <v>0</v>
          </cell>
          <cell r="M659">
            <v>2</v>
          </cell>
          <cell r="N659">
            <v>80</v>
          </cell>
          <cell r="O659">
            <v>0</v>
          </cell>
          <cell r="P659">
            <v>1</v>
          </cell>
          <cell r="Q659">
            <v>80</v>
          </cell>
          <cell r="R659">
            <v>1</v>
          </cell>
          <cell r="S659">
            <v>35</v>
          </cell>
          <cell r="T659">
            <v>2</v>
          </cell>
          <cell r="U659">
            <v>0</v>
          </cell>
          <cell r="V659">
            <v>115</v>
          </cell>
          <cell r="W659">
            <v>115</v>
          </cell>
          <cell r="X659">
            <v>0</v>
          </cell>
          <cell r="Y659">
            <v>3</v>
          </cell>
          <cell r="Z659" t="str">
            <v>Whitaker</v>
          </cell>
          <cell r="AA659" t="str">
            <v>Knowledge Points</v>
          </cell>
          <cell r="AB659" t="str">
            <v>Middle</v>
          </cell>
        </row>
        <row r="660">
          <cell r="A660" t="str">
            <v>WH-110</v>
          </cell>
          <cell r="C660">
            <v>7</v>
          </cell>
          <cell r="D660">
            <v>280</v>
          </cell>
          <cell r="F660">
            <v>1</v>
          </cell>
          <cell r="G660">
            <v>280</v>
          </cell>
          <cell r="H660">
            <v>7</v>
          </cell>
          <cell r="I660">
            <v>280</v>
          </cell>
          <cell r="J660">
            <v>7</v>
          </cell>
          <cell r="K660">
            <v>0</v>
          </cell>
          <cell r="L660">
            <v>560</v>
          </cell>
          <cell r="M660">
            <v>2</v>
          </cell>
          <cell r="N660">
            <v>80</v>
          </cell>
          <cell r="O660">
            <v>14</v>
          </cell>
          <cell r="P660">
            <v>0</v>
          </cell>
          <cell r="Q660">
            <v>640</v>
          </cell>
          <cell r="R660">
            <v>7</v>
          </cell>
          <cell r="S660">
            <v>245</v>
          </cell>
          <cell r="T660">
            <v>16</v>
          </cell>
          <cell r="U660">
            <v>0</v>
          </cell>
          <cell r="V660">
            <v>885</v>
          </cell>
          <cell r="W660">
            <v>885</v>
          </cell>
          <cell r="X660">
            <v>0</v>
          </cell>
          <cell r="Y660">
            <v>23</v>
          </cell>
          <cell r="Z660" t="str">
            <v>Whitaker</v>
          </cell>
          <cell r="AA660" t="str">
            <v>Knowledge Points</v>
          </cell>
          <cell r="AB660" t="str">
            <v>Middle</v>
          </cell>
        </row>
        <row r="661">
          <cell r="A661" t="str">
            <v>WH-111</v>
          </cell>
          <cell r="C661">
            <v>9</v>
          </cell>
          <cell r="D661">
            <v>360</v>
          </cell>
          <cell r="F661">
            <v>1</v>
          </cell>
          <cell r="G661">
            <v>360</v>
          </cell>
          <cell r="H661">
            <v>11</v>
          </cell>
          <cell r="I661">
            <v>440</v>
          </cell>
          <cell r="J661">
            <v>9</v>
          </cell>
          <cell r="K661">
            <v>0</v>
          </cell>
          <cell r="L661">
            <v>800</v>
          </cell>
          <cell r="M661">
            <v>8</v>
          </cell>
          <cell r="N661">
            <v>320</v>
          </cell>
          <cell r="O661">
            <v>20</v>
          </cell>
          <cell r="P661">
            <v>0</v>
          </cell>
          <cell r="Q661">
            <v>1120</v>
          </cell>
          <cell r="R661">
            <v>9</v>
          </cell>
          <cell r="S661">
            <v>315</v>
          </cell>
          <cell r="T661">
            <v>28</v>
          </cell>
          <cell r="U661">
            <v>0</v>
          </cell>
          <cell r="V661">
            <v>1435</v>
          </cell>
          <cell r="W661">
            <v>1435</v>
          </cell>
          <cell r="X661">
            <v>0</v>
          </cell>
          <cell r="Y661">
            <v>37</v>
          </cell>
          <cell r="Z661" t="str">
            <v>Whitaker</v>
          </cell>
          <cell r="AA661" t="str">
            <v>Knowledge Points</v>
          </cell>
          <cell r="AB661" t="str">
            <v>Middle</v>
          </cell>
        </row>
        <row r="662">
          <cell r="A662" t="str">
            <v>WH-112</v>
          </cell>
          <cell r="C662">
            <v>3</v>
          </cell>
          <cell r="D662">
            <v>120</v>
          </cell>
          <cell r="F662">
            <v>1</v>
          </cell>
          <cell r="G662">
            <v>120</v>
          </cell>
          <cell r="H662">
            <v>0</v>
          </cell>
          <cell r="I662">
            <v>0</v>
          </cell>
          <cell r="J662">
            <v>3</v>
          </cell>
          <cell r="K662">
            <v>0</v>
          </cell>
          <cell r="L662">
            <v>120</v>
          </cell>
          <cell r="M662">
            <v>0</v>
          </cell>
          <cell r="N662">
            <v>0</v>
          </cell>
          <cell r="O662">
            <v>3</v>
          </cell>
          <cell r="P662">
            <v>0</v>
          </cell>
          <cell r="Q662">
            <v>120</v>
          </cell>
          <cell r="R662">
            <v>0</v>
          </cell>
          <cell r="S662">
            <v>0</v>
          </cell>
          <cell r="T662">
            <v>3</v>
          </cell>
          <cell r="U662">
            <v>0</v>
          </cell>
          <cell r="V662">
            <v>120</v>
          </cell>
          <cell r="W662">
            <v>120</v>
          </cell>
          <cell r="X662">
            <v>0</v>
          </cell>
          <cell r="Y662">
            <v>3</v>
          </cell>
          <cell r="Z662" t="str">
            <v>Whitaker</v>
          </cell>
          <cell r="AA662" t="str">
            <v>Knowledge Points</v>
          </cell>
          <cell r="AB662" t="str">
            <v>Middle</v>
          </cell>
        </row>
        <row r="663">
          <cell r="A663" t="str">
            <v>WH-112a</v>
          </cell>
          <cell r="C663">
            <v>0</v>
          </cell>
          <cell r="D663">
            <v>0</v>
          </cell>
          <cell r="F663">
            <v>0</v>
          </cell>
          <cell r="G663">
            <v>0</v>
          </cell>
          <cell r="H663">
            <v>3</v>
          </cell>
          <cell r="I663">
            <v>120</v>
          </cell>
          <cell r="J663">
            <v>0</v>
          </cell>
          <cell r="K663">
            <v>1</v>
          </cell>
          <cell r="L663">
            <v>120</v>
          </cell>
          <cell r="M663">
            <v>0</v>
          </cell>
          <cell r="N663">
            <v>0</v>
          </cell>
          <cell r="O663">
            <v>3</v>
          </cell>
          <cell r="P663">
            <v>0</v>
          </cell>
          <cell r="Q663">
            <v>120</v>
          </cell>
          <cell r="R663">
            <v>0</v>
          </cell>
          <cell r="S663">
            <v>0</v>
          </cell>
          <cell r="T663">
            <v>3</v>
          </cell>
          <cell r="U663">
            <v>0</v>
          </cell>
          <cell r="V663">
            <v>120</v>
          </cell>
          <cell r="W663">
            <v>120</v>
          </cell>
          <cell r="X663">
            <v>0</v>
          </cell>
          <cell r="Y663">
            <v>3</v>
          </cell>
          <cell r="Z663" t="str">
            <v>Whitaker</v>
          </cell>
          <cell r="AA663" t="str">
            <v>Knowledge Points</v>
          </cell>
          <cell r="AB663" t="str">
            <v>Middle</v>
          </cell>
        </row>
        <row r="664">
          <cell r="A664" t="str">
            <v>WH-112b</v>
          </cell>
          <cell r="C664">
            <v>0</v>
          </cell>
          <cell r="D664">
            <v>0</v>
          </cell>
          <cell r="F664">
            <v>0</v>
          </cell>
          <cell r="G664">
            <v>0</v>
          </cell>
          <cell r="H664">
            <v>0</v>
          </cell>
          <cell r="I664">
            <v>0</v>
          </cell>
          <cell r="J664">
            <v>0</v>
          </cell>
          <cell r="K664">
            <v>0</v>
          </cell>
          <cell r="L664">
            <v>0</v>
          </cell>
          <cell r="M664">
            <v>4</v>
          </cell>
          <cell r="N664">
            <v>160</v>
          </cell>
          <cell r="O664">
            <v>0</v>
          </cell>
          <cell r="P664">
            <v>1</v>
          </cell>
          <cell r="Q664">
            <v>160</v>
          </cell>
          <cell r="R664">
            <v>4</v>
          </cell>
          <cell r="S664">
            <v>140</v>
          </cell>
          <cell r="T664">
            <v>4</v>
          </cell>
          <cell r="U664">
            <v>0</v>
          </cell>
          <cell r="V664">
            <v>300</v>
          </cell>
          <cell r="W664">
            <v>300</v>
          </cell>
          <cell r="X664">
            <v>0</v>
          </cell>
          <cell r="Y664">
            <v>8</v>
          </cell>
          <cell r="Z664" t="str">
            <v>Whitaker</v>
          </cell>
          <cell r="AA664" t="str">
            <v>Knowledge Points</v>
          </cell>
          <cell r="AB664" t="str">
            <v>Middle</v>
          </cell>
        </row>
        <row r="665">
          <cell r="A665" t="str">
            <v>WH-113</v>
          </cell>
          <cell r="C665">
            <v>5</v>
          </cell>
          <cell r="D665">
            <v>200</v>
          </cell>
          <cell r="F665">
            <v>1</v>
          </cell>
          <cell r="G665">
            <v>200</v>
          </cell>
          <cell r="H665">
            <v>5</v>
          </cell>
          <cell r="I665">
            <v>200</v>
          </cell>
          <cell r="J665">
            <v>5</v>
          </cell>
          <cell r="K665">
            <v>0</v>
          </cell>
          <cell r="L665">
            <v>400</v>
          </cell>
          <cell r="M665">
            <v>0</v>
          </cell>
          <cell r="N665">
            <v>0</v>
          </cell>
          <cell r="O665">
            <v>10</v>
          </cell>
          <cell r="P665">
            <v>0</v>
          </cell>
          <cell r="Q665">
            <v>400</v>
          </cell>
          <cell r="R665">
            <v>0</v>
          </cell>
          <cell r="S665">
            <v>0</v>
          </cell>
          <cell r="T665">
            <v>10</v>
          </cell>
          <cell r="U665">
            <v>0</v>
          </cell>
          <cell r="V665">
            <v>400</v>
          </cell>
          <cell r="W665">
            <v>400</v>
          </cell>
          <cell r="X665">
            <v>0</v>
          </cell>
          <cell r="Y665">
            <v>10</v>
          </cell>
          <cell r="Z665" t="str">
            <v>Whitaker</v>
          </cell>
          <cell r="AA665" t="str">
            <v>Knowledge Points</v>
          </cell>
          <cell r="AB665" t="str">
            <v>Middle</v>
          </cell>
        </row>
        <row r="666">
          <cell r="A666" t="str">
            <v>WH-113a</v>
          </cell>
          <cell r="C666">
            <v>0</v>
          </cell>
          <cell r="D666">
            <v>0</v>
          </cell>
          <cell r="F666">
            <v>0</v>
          </cell>
          <cell r="G666">
            <v>0</v>
          </cell>
          <cell r="H666">
            <v>0</v>
          </cell>
          <cell r="I666">
            <v>0</v>
          </cell>
          <cell r="J666">
            <v>0</v>
          </cell>
          <cell r="K666">
            <v>0</v>
          </cell>
          <cell r="L666">
            <v>0</v>
          </cell>
          <cell r="M666">
            <v>3</v>
          </cell>
          <cell r="N666">
            <v>120</v>
          </cell>
          <cell r="O666">
            <v>0</v>
          </cell>
          <cell r="P666">
            <v>1</v>
          </cell>
          <cell r="Q666">
            <v>120</v>
          </cell>
          <cell r="R666">
            <v>8</v>
          </cell>
          <cell r="S666">
            <v>280</v>
          </cell>
          <cell r="T666">
            <v>3</v>
          </cell>
          <cell r="U666">
            <v>0</v>
          </cell>
          <cell r="V666">
            <v>400</v>
          </cell>
          <cell r="W666">
            <v>400</v>
          </cell>
          <cell r="X666">
            <v>0</v>
          </cell>
          <cell r="Y666">
            <v>11</v>
          </cell>
          <cell r="Z666" t="str">
            <v>Whitaker</v>
          </cell>
          <cell r="AA666" t="str">
            <v>Knowledge Points</v>
          </cell>
          <cell r="AB666" t="str">
            <v>Middle</v>
          </cell>
        </row>
        <row r="667">
          <cell r="A667" t="str">
            <v>WH-114</v>
          </cell>
          <cell r="C667">
            <v>3</v>
          </cell>
          <cell r="D667">
            <v>120</v>
          </cell>
          <cell r="F667">
            <v>1</v>
          </cell>
          <cell r="G667">
            <v>120</v>
          </cell>
          <cell r="H667">
            <v>7</v>
          </cell>
          <cell r="I667">
            <v>280</v>
          </cell>
          <cell r="J667">
            <v>3</v>
          </cell>
          <cell r="K667">
            <v>0</v>
          </cell>
          <cell r="L667">
            <v>400</v>
          </cell>
          <cell r="M667">
            <v>3</v>
          </cell>
          <cell r="N667">
            <v>120</v>
          </cell>
          <cell r="O667">
            <v>10</v>
          </cell>
          <cell r="P667">
            <v>0</v>
          </cell>
          <cell r="Q667">
            <v>520</v>
          </cell>
          <cell r="R667">
            <v>0</v>
          </cell>
          <cell r="S667">
            <v>0</v>
          </cell>
          <cell r="T667">
            <v>13</v>
          </cell>
          <cell r="U667">
            <v>0</v>
          </cell>
          <cell r="V667">
            <v>520</v>
          </cell>
          <cell r="W667">
            <v>520</v>
          </cell>
          <cell r="X667">
            <v>0</v>
          </cell>
          <cell r="Y667">
            <v>13</v>
          </cell>
          <cell r="Z667" t="str">
            <v>Whitaker</v>
          </cell>
          <cell r="AA667" t="str">
            <v>Knowledge Points</v>
          </cell>
          <cell r="AB667" t="str">
            <v>Middle</v>
          </cell>
        </row>
        <row r="668">
          <cell r="A668" t="str">
            <v>WH-114a</v>
          </cell>
          <cell r="C668">
            <v>0</v>
          </cell>
          <cell r="D668">
            <v>0</v>
          </cell>
          <cell r="F668">
            <v>0</v>
          </cell>
          <cell r="G668">
            <v>0</v>
          </cell>
          <cell r="H668">
            <v>0</v>
          </cell>
          <cell r="I668">
            <v>0</v>
          </cell>
          <cell r="J668">
            <v>0</v>
          </cell>
          <cell r="K668">
            <v>0</v>
          </cell>
          <cell r="L668">
            <v>0</v>
          </cell>
          <cell r="M668">
            <v>0</v>
          </cell>
          <cell r="N668">
            <v>0</v>
          </cell>
          <cell r="O668">
            <v>0</v>
          </cell>
          <cell r="P668">
            <v>0</v>
          </cell>
          <cell r="Q668">
            <v>0</v>
          </cell>
          <cell r="R668">
            <v>1</v>
          </cell>
          <cell r="S668">
            <v>35</v>
          </cell>
          <cell r="T668">
            <v>0</v>
          </cell>
          <cell r="U668">
            <v>1</v>
          </cell>
          <cell r="V668">
            <v>35</v>
          </cell>
          <cell r="W668">
            <v>35</v>
          </cell>
          <cell r="X668">
            <v>0</v>
          </cell>
          <cell r="Y668">
            <v>1</v>
          </cell>
          <cell r="Z668" t="str">
            <v>Whitaker</v>
          </cell>
          <cell r="AA668" t="str">
            <v>Knowledge Points</v>
          </cell>
          <cell r="AB668" t="str">
            <v>Middle</v>
          </cell>
        </row>
        <row r="669">
          <cell r="A669" t="str">
            <v>WH-115</v>
          </cell>
          <cell r="C669">
            <v>1</v>
          </cell>
          <cell r="D669">
            <v>40</v>
          </cell>
          <cell r="F669">
            <v>1</v>
          </cell>
          <cell r="G669">
            <v>40</v>
          </cell>
          <cell r="H669">
            <v>0</v>
          </cell>
          <cell r="I669">
            <v>0</v>
          </cell>
          <cell r="J669">
            <v>1</v>
          </cell>
          <cell r="K669">
            <v>0</v>
          </cell>
          <cell r="L669">
            <v>40</v>
          </cell>
          <cell r="M669">
            <v>0</v>
          </cell>
          <cell r="N669">
            <v>0</v>
          </cell>
          <cell r="O669">
            <v>1</v>
          </cell>
          <cell r="P669">
            <v>0</v>
          </cell>
          <cell r="Q669">
            <v>40</v>
          </cell>
          <cell r="R669">
            <v>0</v>
          </cell>
          <cell r="S669">
            <v>0</v>
          </cell>
          <cell r="T669">
            <v>1</v>
          </cell>
          <cell r="U669">
            <v>0</v>
          </cell>
          <cell r="V669">
            <v>40</v>
          </cell>
          <cell r="W669">
            <v>40</v>
          </cell>
          <cell r="X669">
            <v>0</v>
          </cell>
          <cell r="Y669">
            <v>1</v>
          </cell>
          <cell r="Z669" t="str">
            <v>Whitaker</v>
          </cell>
          <cell r="AA669" t="str">
            <v>Knowledge Points</v>
          </cell>
          <cell r="AB669" t="str">
            <v>Middle</v>
          </cell>
        </row>
        <row r="670">
          <cell r="A670" t="str">
            <v>WH-115a</v>
          </cell>
          <cell r="C670">
            <v>0</v>
          </cell>
          <cell r="D670">
            <v>0</v>
          </cell>
          <cell r="F670">
            <v>0</v>
          </cell>
          <cell r="G670">
            <v>0</v>
          </cell>
          <cell r="H670">
            <v>3</v>
          </cell>
          <cell r="I670">
            <v>120</v>
          </cell>
          <cell r="J670">
            <v>0</v>
          </cell>
          <cell r="K670">
            <v>1</v>
          </cell>
          <cell r="L670">
            <v>120</v>
          </cell>
          <cell r="M670">
            <v>5</v>
          </cell>
          <cell r="N670">
            <v>200</v>
          </cell>
          <cell r="O670">
            <v>3</v>
          </cell>
          <cell r="P670">
            <v>0</v>
          </cell>
          <cell r="Q670">
            <v>320</v>
          </cell>
          <cell r="R670">
            <v>3</v>
          </cell>
          <cell r="S670">
            <v>105</v>
          </cell>
          <cell r="T670">
            <v>8</v>
          </cell>
          <cell r="U670">
            <v>0</v>
          </cell>
          <cell r="V670">
            <v>425</v>
          </cell>
          <cell r="W670">
            <v>425</v>
          </cell>
          <cell r="X670">
            <v>0</v>
          </cell>
          <cell r="Y670">
            <v>11</v>
          </cell>
          <cell r="Z670" t="str">
            <v>Whitaker</v>
          </cell>
          <cell r="AA670" t="str">
            <v>Knowledge Points</v>
          </cell>
          <cell r="AB670" t="str">
            <v>Middle</v>
          </cell>
        </row>
        <row r="671">
          <cell r="A671" t="str">
            <v>WH-116</v>
          </cell>
          <cell r="C671">
            <v>3</v>
          </cell>
          <cell r="D671">
            <v>120</v>
          </cell>
          <cell r="F671">
            <v>1</v>
          </cell>
          <cell r="G671">
            <v>120</v>
          </cell>
          <cell r="H671">
            <v>0</v>
          </cell>
          <cell r="I671">
            <v>0</v>
          </cell>
          <cell r="J671">
            <v>3</v>
          </cell>
          <cell r="K671">
            <v>0</v>
          </cell>
          <cell r="L671">
            <v>120</v>
          </cell>
          <cell r="M671">
            <v>0</v>
          </cell>
          <cell r="N671">
            <v>0</v>
          </cell>
          <cell r="O671">
            <v>3</v>
          </cell>
          <cell r="P671">
            <v>0</v>
          </cell>
          <cell r="Q671">
            <v>120</v>
          </cell>
          <cell r="R671">
            <v>0</v>
          </cell>
          <cell r="S671">
            <v>0</v>
          </cell>
          <cell r="T671">
            <v>3</v>
          </cell>
          <cell r="U671">
            <v>0</v>
          </cell>
          <cell r="V671">
            <v>120</v>
          </cell>
          <cell r="W671">
            <v>120</v>
          </cell>
          <cell r="X671">
            <v>0</v>
          </cell>
          <cell r="Y671">
            <v>3</v>
          </cell>
          <cell r="Z671" t="str">
            <v>Whitaker</v>
          </cell>
          <cell r="AA671" t="str">
            <v>Knowledge Points</v>
          </cell>
          <cell r="AB671" t="str">
            <v>Middle</v>
          </cell>
        </row>
        <row r="672">
          <cell r="A672" t="str">
            <v>WH-116a</v>
          </cell>
          <cell r="C672">
            <v>0</v>
          </cell>
          <cell r="D672">
            <v>0</v>
          </cell>
          <cell r="F672">
            <v>0</v>
          </cell>
          <cell r="G672">
            <v>0</v>
          </cell>
          <cell r="H672">
            <v>11</v>
          </cell>
          <cell r="I672">
            <v>440</v>
          </cell>
          <cell r="J672">
            <v>0</v>
          </cell>
          <cell r="K672">
            <v>1</v>
          </cell>
          <cell r="L672">
            <v>440</v>
          </cell>
          <cell r="M672">
            <v>4</v>
          </cell>
          <cell r="N672">
            <v>160</v>
          </cell>
          <cell r="O672">
            <v>11</v>
          </cell>
          <cell r="P672">
            <v>0</v>
          </cell>
          <cell r="Q672">
            <v>600</v>
          </cell>
          <cell r="R672">
            <v>5</v>
          </cell>
          <cell r="S672">
            <v>175</v>
          </cell>
          <cell r="T672">
            <v>15</v>
          </cell>
          <cell r="U672">
            <v>0</v>
          </cell>
          <cell r="V672">
            <v>775</v>
          </cell>
          <cell r="W672">
            <v>775</v>
          </cell>
          <cell r="X672">
            <v>0</v>
          </cell>
          <cell r="Y672">
            <v>20</v>
          </cell>
          <cell r="Z672" t="str">
            <v>Whitaker</v>
          </cell>
          <cell r="AA672" t="str">
            <v>Knowledge Points</v>
          </cell>
          <cell r="AB672" t="str">
            <v>Middle</v>
          </cell>
        </row>
        <row r="673">
          <cell r="A673" t="str">
            <v>WH-117</v>
          </cell>
          <cell r="C673">
            <v>5</v>
          </cell>
          <cell r="D673">
            <v>200</v>
          </cell>
          <cell r="F673">
            <v>1</v>
          </cell>
          <cell r="G673">
            <v>200</v>
          </cell>
          <cell r="H673">
            <v>4</v>
          </cell>
          <cell r="I673">
            <v>160</v>
          </cell>
          <cell r="J673">
            <v>5</v>
          </cell>
          <cell r="K673">
            <v>0</v>
          </cell>
          <cell r="L673">
            <v>360</v>
          </cell>
          <cell r="M673">
            <v>0</v>
          </cell>
          <cell r="N673">
            <v>0</v>
          </cell>
          <cell r="O673">
            <v>9</v>
          </cell>
          <cell r="P673">
            <v>0</v>
          </cell>
          <cell r="Q673">
            <v>360</v>
          </cell>
          <cell r="R673">
            <v>0</v>
          </cell>
          <cell r="S673">
            <v>0</v>
          </cell>
          <cell r="T673">
            <v>9</v>
          </cell>
          <cell r="U673">
            <v>0</v>
          </cell>
          <cell r="V673">
            <v>360</v>
          </cell>
          <cell r="W673">
            <v>360</v>
          </cell>
          <cell r="X673">
            <v>0</v>
          </cell>
          <cell r="Y673">
            <v>9</v>
          </cell>
          <cell r="Z673" t="str">
            <v>Whitaker</v>
          </cell>
          <cell r="AA673" t="str">
            <v>Knowledge Points</v>
          </cell>
          <cell r="AB673" t="str">
            <v>Middle</v>
          </cell>
        </row>
        <row r="674">
          <cell r="A674" t="str">
            <v>WH-117a</v>
          </cell>
          <cell r="C674">
            <v>0</v>
          </cell>
          <cell r="D674">
            <v>0</v>
          </cell>
          <cell r="F674">
            <v>0</v>
          </cell>
          <cell r="G674">
            <v>0</v>
          </cell>
          <cell r="H674">
            <v>0</v>
          </cell>
          <cell r="I674">
            <v>0</v>
          </cell>
          <cell r="J674">
            <v>0</v>
          </cell>
          <cell r="K674">
            <v>0</v>
          </cell>
          <cell r="L674">
            <v>0</v>
          </cell>
          <cell r="M674">
            <v>3</v>
          </cell>
          <cell r="N674">
            <v>120</v>
          </cell>
          <cell r="O674">
            <v>0</v>
          </cell>
          <cell r="P674">
            <v>1</v>
          </cell>
          <cell r="Q674">
            <v>120</v>
          </cell>
          <cell r="R674">
            <v>7</v>
          </cell>
          <cell r="S674">
            <v>245</v>
          </cell>
          <cell r="T674">
            <v>3</v>
          </cell>
          <cell r="U674">
            <v>0</v>
          </cell>
          <cell r="V674">
            <v>365</v>
          </cell>
          <cell r="W674">
            <v>365</v>
          </cell>
          <cell r="X674">
            <v>0</v>
          </cell>
          <cell r="Y674">
            <v>10</v>
          </cell>
          <cell r="Z674" t="str">
            <v>Whitaker</v>
          </cell>
          <cell r="AA674" t="str">
            <v>Knowledge Points</v>
          </cell>
          <cell r="AB674" t="str">
            <v>Middle</v>
          </cell>
        </row>
        <row r="675">
          <cell r="A675" t="str">
            <v>WH-118</v>
          </cell>
          <cell r="C675">
            <v>5</v>
          </cell>
          <cell r="D675">
            <v>200</v>
          </cell>
          <cell r="F675">
            <v>1</v>
          </cell>
          <cell r="G675">
            <v>200</v>
          </cell>
          <cell r="H675">
            <v>5</v>
          </cell>
          <cell r="I675">
            <v>200</v>
          </cell>
          <cell r="J675">
            <v>5</v>
          </cell>
          <cell r="K675">
            <v>0</v>
          </cell>
          <cell r="L675">
            <v>400</v>
          </cell>
          <cell r="M675">
            <v>2</v>
          </cell>
          <cell r="N675">
            <v>80</v>
          </cell>
          <cell r="O675">
            <v>10</v>
          </cell>
          <cell r="P675">
            <v>0</v>
          </cell>
          <cell r="Q675">
            <v>480</v>
          </cell>
          <cell r="R675">
            <v>4</v>
          </cell>
          <cell r="S675">
            <v>140</v>
          </cell>
          <cell r="T675">
            <v>12</v>
          </cell>
          <cell r="U675">
            <v>0</v>
          </cell>
          <cell r="V675">
            <v>620</v>
          </cell>
          <cell r="W675">
            <v>620</v>
          </cell>
          <cell r="X675">
            <v>0</v>
          </cell>
          <cell r="Y675">
            <v>16</v>
          </cell>
          <cell r="Z675" t="str">
            <v>Whitaker</v>
          </cell>
          <cell r="AA675" t="str">
            <v>Knowledge Points</v>
          </cell>
          <cell r="AB675" t="str">
            <v>Middle</v>
          </cell>
        </row>
        <row r="676">
          <cell r="A676" t="str">
            <v>WH-119</v>
          </cell>
          <cell r="C676">
            <v>2</v>
          </cell>
          <cell r="D676">
            <v>80</v>
          </cell>
          <cell r="F676">
            <v>1</v>
          </cell>
          <cell r="G676">
            <v>80</v>
          </cell>
          <cell r="H676">
            <v>0</v>
          </cell>
          <cell r="I676">
            <v>0</v>
          </cell>
          <cell r="J676">
            <v>2</v>
          </cell>
          <cell r="K676">
            <v>0</v>
          </cell>
          <cell r="L676">
            <v>80</v>
          </cell>
          <cell r="M676">
            <v>0</v>
          </cell>
          <cell r="N676">
            <v>0</v>
          </cell>
          <cell r="O676">
            <v>2</v>
          </cell>
          <cell r="P676">
            <v>0</v>
          </cell>
          <cell r="Q676">
            <v>80</v>
          </cell>
          <cell r="R676">
            <v>0</v>
          </cell>
          <cell r="S676">
            <v>0</v>
          </cell>
          <cell r="T676">
            <v>2</v>
          </cell>
          <cell r="U676">
            <v>0</v>
          </cell>
          <cell r="V676">
            <v>80</v>
          </cell>
          <cell r="W676">
            <v>80</v>
          </cell>
          <cell r="X676">
            <v>0</v>
          </cell>
          <cell r="Y676">
            <v>2</v>
          </cell>
          <cell r="Z676" t="str">
            <v>Whitaker</v>
          </cell>
          <cell r="AA676" t="str">
            <v>Knowledge Points</v>
          </cell>
          <cell r="AB676" t="str">
            <v>Middle</v>
          </cell>
        </row>
        <row r="677">
          <cell r="A677" t="str">
            <v>WHI-119a</v>
          </cell>
          <cell r="C677">
            <v>0</v>
          </cell>
          <cell r="D677">
            <v>0</v>
          </cell>
          <cell r="F677">
            <v>0</v>
          </cell>
          <cell r="G677">
            <v>0</v>
          </cell>
          <cell r="H677">
            <v>0</v>
          </cell>
          <cell r="I677">
            <v>0</v>
          </cell>
          <cell r="J677">
            <v>0</v>
          </cell>
          <cell r="K677">
            <v>0</v>
          </cell>
          <cell r="L677">
            <v>0</v>
          </cell>
          <cell r="M677">
            <v>1</v>
          </cell>
          <cell r="N677">
            <v>40</v>
          </cell>
          <cell r="O677">
            <v>0</v>
          </cell>
          <cell r="P677">
            <v>1</v>
          </cell>
          <cell r="Q677">
            <v>40</v>
          </cell>
          <cell r="R677">
            <v>5</v>
          </cell>
          <cell r="S677">
            <v>175</v>
          </cell>
          <cell r="T677">
            <v>1</v>
          </cell>
          <cell r="U677">
            <v>0</v>
          </cell>
          <cell r="V677">
            <v>215</v>
          </cell>
          <cell r="W677">
            <v>215</v>
          </cell>
          <cell r="X677">
            <v>0</v>
          </cell>
          <cell r="Y677">
            <v>6</v>
          </cell>
          <cell r="Z677" t="str">
            <v>Whitaker</v>
          </cell>
          <cell r="AA677" t="str">
            <v>Knowledge Points</v>
          </cell>
          <cell r="AB677" t="str">
            <v>Middle</v>
          </cell>
        </row>
        <row r="678">
          <cell r="A678" t="str">
            <v>WH-120</v>
          </cell>
          <cell r="C678">
            <v>12</v>
          </cell>
          <cell r="D678">
            <v>480</v>
          </cell>
          <cell r="F678">
            <v>1</v>
          </cell>
          <cell r="G678">
            <v>480</v>
          </cell>
          <cell r="H678">
            <v>11</v>
          </cell>
          <cell r="I678">
            <v>440</v>
          </cell>
          <cell r="J678">
            <v>12</v>
          </cell>
          <cell r="K678">
            <v>0</v>
          </cell>
          <cell r="L678">
            <v>920</v>
          </cell>
          <cell r="M678">
            <v>10</v>
          </cell>
          <cell r="N678">
            <v>400</v>
          </cell>
          <cell r="O678">
            <v>23</v>
          </cell>
          <cell r="P678">
            <v>0</v>
          </cell>
          <cell r="Q678">
            <v>1320</v>
          </cell>
          <cell r="R678">
            <v>14</v>
          </cell>
          <cell r="S678">
            <v>490</v>
          </cell>
          <cell r="T678">
            <v>33</v>
          </cell>
          <cell r="U678">
            <v>0</v>
          </cell>
          <cell r="V678">
            <v>1810</v>
          </cell>
          <cell r="W678">
            <v>1810</v>
          </cell>
          <cell r="X678">
            <v>0</v>
          </cell>
          <cell r="Y678">
            <v>47</v>
          </cell>
          <cell r="Z678" t="str">
            <v>Whitaker</v>
          </cell>
          <cell r="AA678" t="str">
            <v>Knowledge Points</v>
          </cell>
          <cell r="AB678" t="str">
            <v>Middle</v>
          </cell>
        </row>
        <row r="679">
          <cell r="A679" t="str">
            <v>WH-121</v>
          </cell>
          <cell r="C679">
            <v>1</v>
          </cell>
          <cell r="D679">
            <v>40</v>
          </cell>
          <cell r="F679">
            <v>1</v>
          </cell>
          <cell r="G679">
            <v>40</v>
          </cell>
          <cell r="H679">
            <v>0</v>
          </cell>
          <cell r="I679">
            <v>0</v>
          </cell>
          <cell r="J679">
            <v>1</v>
          </cell>
          <cell r="K679">
            <v>0</v>
          </cell>
          <cell r="L679">
            <v>40</v>
          </cell>
          <cell r="M679">
            <v>0</v>
          </cell>
          <cell r="N679">
            <v>0</v>
          </cell>
          <cell r="O679">
            <v>1</v>
          </cell>
          <cell r="P679">
            <v>0</v>
          </cell>
          <cell r="Q679">
            <v>40</v>
          </cell>
          <cell r="R679">
            <v>0</v>
          </cell>
          <cell r="S679">
            <v>0</v>
          </cell>
          <cell r="T679">
            <v>1</v>
          </cell>
          <cell r="U679">
            <v>0</v>
          </cell>
          <cell r="V679">
            <v>40</v>
          </cell>
          <cell r="W679">
            <v>40</v>
          </cell>
          <cell r="X679">
            <v>0</v>
          </cell>
          <cell r="Y679">
            <v>1</v>
          </cell>
          <cell r="Z679" t="str">
            <v>Whitaker</v>
          </cell>
          <cell r="AA679" t="str">
            <v>Knowledge Points</v>
          </cell>
          <cell r="AB679" t="str">
            <v>Middle</v>
          </cell>
        </row>
        <row r="680">
          <cell r="A680" t="str">
            <v>WH-121a</v>
          </cell>
          <cell r="C680">
            <v>0</v>
          </cell>
          <cell r="D680">
            <v>0</v>
          </cell>
          <cell r="F680">
            <v>0</v>
          </cell>
          <cell r="G680">
            <v>0</v>
          </cell>
          <cell r="H680">
            <v>4</v>
          </cell>
          <cell r="I680">
            <v>160</v>
          </cell>
          <cell r="J680">
            <v>0</v>
          </cell>
          <cell r="K680">
            <v>1</v>
          </cell>
          <cell r="L680">
            <v>160</v>
          </cell>
          <cell r="M680">
            <v>1</v>
          </cell>
          <cell r="N680">
            <v>40</v>
          </cell>
          <cell r="O680">
            <v>4</v>
          </cell>
          <cell r="P680">
            <v>0</v>
          </cell>
          <cell r="Q680">
            <v>200</v>
          </cell>
          <cell r="R680">
            <v>13</v>
          </cell>
          <cell r="S680">
            <v>455</v>
          </cell>
          <cell r="T680">
            <v>5</v>
          </cell>
          <cell r="U680">
            <v>0</v>
          </cell>
          <cell r="V680">
            <v>655</v>
          </cell>
          <cell r="W680">
            <v>655</v>
          </cell>
          <cell r="X680">
            <v>0</v>
          </cell>
          <cell r="Y680">
            <v>18</v>
          </cell>
          <cell r="Z680" t="str">
            <v>Whitaker</v>
          </cell>
          <cell r="AA680" t="str">
            <v>Knowledge Points</v>
          </cell>
          <cell r="AB680" t="str">
            <v>Middle</v>
          </cell>
        </row>
        <row r="681">
          <cell r="A681" t="str">
            <v>WH-122</v>
          </cell>
          <cell r="C681">
            <v>3</v>
          </cell>
          <cell r="D681">
            <v>120</v>
          </cell>
          <cell r="F681">
            <v>1</v>
          </cell>
          <cell r="G681">
            <v>120</v>
          </cell>
          <cell r="H681">
            <v>3</v>
          </cell>
          <cell r="I681">
            <v>120</v>
          </cell>
          <cell r="J681">
            <v>3</v>
          </cell>
          <cell r="K681">
            <v>0</v>
          </cell>
          <cell r="L681">
            <v>240</v>
          </cell>
          <cell r="M681">
            <v>0</v>
          </cell>
          <cell r="N681">
            <v>0</v>
          </cell>
          <cell r="O681">
            <v>6</v>
          </cell>
          <cell r="P681">
            <v>0</v>
          </cell>
          <cell r="Q681">
            <v>240</v>
          </cell>
          <cell r="R681">
            <v>0</v>
          </cell>
          <cell r="S681">
            <v>0</v>
          </cell>
          <cell r="T681">
            <v>6</v>
          </cell>
          <cell r="U681">
            <v>0</v>
          </cell>
          <cell r="V681">
            <v>240</v>
          </cell>
          <cell r="W681">
            <v>240</v>
          </cell>
          <cell r="X681">
            <v>0</v>
          </cell>
          <cell r="Y681">
            <v>6</v>
          </cell>
          <cell r="Z681" t="str">
            <v>Whitaker</v>
          </cell>
          <cell r="AA681" t="str">
            <v>Knowledge Points</v>
          </cell>
          <cell r="AB681" t="str">
            <v>Middle</v>
          </cell>
        </row>
        <row r="682">
          <cell r="A682" t="str">
            <v>WH-122a</v>
          </cell>
          <cell r="C682">
            <v>0</v>
          </cell>
          <cell r="D682">
            <v>0</v>
          </cell>
          <cell r="F682">
            <v>0</v>
          </cell>
          <cell r="G682">
            <v>0</v>
          </cell>
          <cell r="H682">
            <v>0</v>
          </cell>
          <cell r="I682">
            <v>0</v>
          </cell>
          <cell r="J682">
            <v>0</v>
          </cell>
          <cell r="K682">
            <v>0</v>
          </cell>
          <cell r="L682">
            <v>0</v>
          </cell>
          <cell r="M682">
            <v>1</v>
          </cell>
          <cell r="N682">
            <v>40</v>
          </cell>
          <cell r="O682">
            <v>0</v>
          </cell>
          <cell r="P682">
            <v>1</v>
          </cell>
          <cell r="Q682">
            <v>40</v>
          </cell>
          <cell r="R682">
            <v>4</v>
          </cell>
          <cell r="S682">
            <v>140</v>
          </cell>
          <cell r="T682">
            <v>1</v>
          </cell>
          <cell r="U682">
            <v>0</v>
          </cell>
          <cell r="V682">
            <v>180</v>
          </cell>
          <cell r="W682">
            <v>180</v>
          </cell>
          <cell r="X682">
            <v>0</v>
          </cell>
          <cell r="Y682">
            <v>5</v>
          </cell>
          <cell r="Z682" t="str">
            <v>Whitaker</v>
          </cell>
          <cell r="AA682" t="str">
            <v>Knowledge Points</v>
          </cell>
          <cell r="AB682" t="str">
            <v>Middle</v>
          </cell>
        </row>
        <row r="683">
          <cell r="A683" t="str">
            <v>WH-123</v>
          </cell>
          <cell r="C683">
            <v>4</v>
          </cell>
          <cell r="D683">
            <v>160</v>
          </cell>
          <cell r="F683">
            <v>1</v>
          </cell>
          <cell r="G683">
            <v>160</v>
          </cell>
          <cell r="H683">
            <v>6</v>
          </cell>
          <cell r="I683">
            <v>240</v>
          </cell>
          <cell r="J683">
            <v>4</v>
          </cell>
          <cell r="K683">
            <v>0</v>
          </cell>
          <cell r="L683">
            <v>400</v>
          </cell>
          <cell r="M683">
            <v>1</v>
          </cell>
          <cell r="N683">
            <v>40</v>
          </cell>
          <cell r="O683">
            <v>10</v>
          </cell>
          <cell r="P683">
            <v>0</v>
          </cell>
          <cell r="Q683">
            <v>440</v>
          </cell>
          <cell r="R683">
            <v>7</v>
          </cell>
          <cell r="S683">
            <v>245</v>
          </cell>
          <cell r="T683">
            <v>11</v>
          </cell>
          <cell r="U683">
            <v>0</v>
          </cell>
          <cell r="V683">
            <v>685</v>
          </cell>
          <cell r="W683">
            <v>685</v>
          </cell>
          <cell r="X683">
            <v>0</v>
          </cell>
          <cell r="Y683">
            <v>18</v>
          </cell>
          <cell r="Z683" t="str">
            <v>Whitaker</v>
          </cell>
          <cell r="AA683" t="str">
            <v>Knowledge Points</v>
          </cell>
          <cell r="AB683" t="str">
            <v>Middle</v>
          </cell>
        </row>
        <row r="684">
          <cell r="A684" t="str">
            <v>WH-124</v>
          </cell>
          <cell r="C684">
            <v>1</v>
          </cell>
          <cell r="D684">
            <v>40</v>
          </cell>
          <cell r="F684">
            <v>1</v>
          </cell>
          <cell r="G684">
            <v>40</v>
          </cell>
          <cell r="H684">
            <v>0</v>
          </cell>
          <cell r="I684">
            <v>0</v>
          </cell>
          <cell r="J684">
            <v>1</v>
          </cell>
          <cell r="K684">
            <v>0</v>
          </cell>
          <cell r="L684">
            <v>40</v>
          </cell>
          <cell r="M684">
            <v>0</v>
          </cell>
          <cell r="N684">
            <v>0</v>
          </cell>
          <cell r="O684">
            <v>1</v>
          </cell>
          <cell r="P684">
            <v>0</v>
          </cell>
          <cell r="Q684">
            <v>40</v>
          </cell>
          <cell r="R684">
            <v>0</v>
          </cell>
          <cell r="S684">
            <v>0</v>
          </cell>
          <cell r="T684">
            <v>1</v>
          </cell>
          <cell r="U684">
            <v>0</v>
          </cell>
          <cell r="V684">
            <v>40</v>
          </cell>
          <cell r="W684">
            <v>40</v>
          </cell>
          <cell r="X684">
            <v>0</v>
          </cell>
          <cell r="Y684">
            <v>1</v>
          </cell>
          <cell r="Z684" t="str">
            <v>Whitaker</v>
          </cell>
          <cell r="AA684" t="str">
            <v>Knowledge Points</v>
          </cell>
          <cell r="AB684" t="str">
            <v>Middle</v>
          </cell>
        </row>
        <row r="685">
          <cell r="A685" t="str">
            <v>WH-124a</v>
          </cell>
          <cell r="C685">
            <v>0</v>
          </cell>
          <cell r="D685">
            <v>0</v>
          </cell>
          <cell r="F685">
            <v>0</v>
          </cell>
          <cell r="G685">
            <v>0</v>
          </cell>
          <cell r="H685">
            <v>6</v>
          </cell>
          <cell r="I685">
            <v>240</v>
          </cell>
          <cell r="J685">
            <v>0</v>
          </cell>
          <cell r="K685">
            <v>1</v>
          </cell>
          <cell r="L685">
            <v>240</v>
          </cell>
          <cell r="M685">
            <v>4</v>
          </cell>
          <cell r="N685">
            <v>160</v>
          </cell>
          <cell r="O685">
            <v>6</v>
          </cell>
          <cell r="P685">
            <v>0</v>
          </cell>
          <cell r="Q685">
            <v>400</v>
          </cell>
          <cell r="R685">
            <v>0</v>
          </cell>
          <cell r="S685">
            <v>0</v>
          </cell>
          <cell r="T685">
            <v>10</v>
          </cell>
          <cell r="U685">
            <v>0</v>
          </cell>
          <cell r="V685">
            <v>400</v>
          </cell>
          <cell r="W685">
            <v>400</v>
          </cell>
          <cell r="X685">
            <v>0</v>
          </cell>
          <cell r="Y685">
            <v>10</v>
          </cell>
          <cell r="Z685" t="str">
            <v>Whitaker</v>
          </cell>
          <cell r="AA685" t="str">
            <v>Knowledge Points</v>
          </cell>
          <cell r="AB685" t="str">
            <v>Middle</v>
          </cell>
        </row>
        <row r="686">
          <cell r="A686" t="str">
            <v>WH-124b</v>
          </cell>
          <cell r="C686">
            <v>0</v>
          </cell>
          <cell r="D686">
            <v>0</v>
          </cell>
          <cell r="F686">
            <v>0</v>
          </cell>
          <cell r="G686">
            <v>0</v>
          </cell>
          <cell r="H686">
            <v>0</v>
          </cell>
          <cell r="I686">
            <v>0</v>
          </cell>
          <cell r="J686">
            <v>0</v>
          </cell>
          <cell r="K686">
            <v>0</v>
          </cell>
          <cell r="L686">
            <v>0</v>
          </cell>
          <cell r="M686">
            <v>0</v>
          </cell>
          <cell r="N686">
            <v>0</v>
          </cell>
          <cell r="O686">
            <v>0</v>
          </cell>
          <cell r="P686">
            <v>0</v>
          </cell>
          <cell r="Q686">
            <v>0</v>
          </cell>
          <cell r="R686">
            <v>1</v>
          </cell>
          <cell r="S686">
            <v>35</v>
          </cell>
          <cell r="T686">
            <v>0</v>
          </cell>
          <cell r="U686">
            <v>1</v>
          </cell>
          <cell r="V686">
            <v>35</v>
          </cell>
          <cell r="W686">
            <v>35</v>
          </cell>
          <cell r="X686">
            <v>0</v>
          </cell>
          <cell r="Y686">
            <v>1</v>
          </cell>
          <cell r="Z686" t="str">
            <v>Whitaker</v>
          </cell>
          <cell r="AA686" t="str">
            <v>Knowledge Points</v>
          </cell>
          <cell r="AB686" t="str">
            <v>Middle</v>
          </cell>
        </row>
        <row r="687">
          <cell r="A687" t="str">
            <v>WH-125</v>
          </cell>
          <cell r="C687">
            <v>1</v>
          </cell>
          <cell r="D687">
            <v>40</v>
          </cell>
          <cell r="F687">
            <v>1</v>
          </cell>
          <cell r="G687">
            <v>40</v>
          </cell>
          <cell r="H687">
            <v>0</v>
          </cell>
          <cell r="I687">
            <v>0</v>
          </cell>
          <cell r="J687">
            <v>1</v>
          </cell>
          <cell r="K687">
            <v>0</v>
          </cell>
          <cell r="L687">
            <v>40</v>
          </cell>
          <cell r="M687">
            <v>0</v>
          </cell>
          <cell r="N687">
            <v>0</v>
          </cell>
          <cell r="O687">
            <v>1</v>
          </cell>
          <cell r="P687">
            <v>0</v>
          </cell>
          <cell r="Q687">
            <v>40</v>
          </cell>
          <cell r="R687">
            <v>0</v>
          </cell>
          <cell r="S687">
            <v>0</v>
          </cell>
          <cell r="T687">
            <v>1</v>
          </cell>
          <cell r="U687">
            <v>0</v>
          </cell>
          <cell r="V687">
            <v>40</v>
          </cell>
          <cell r="W687">
            <v>40</v>
          </cell>
          <cell r="X687">
            <v>0</v>
          </cell>
          <cell r="Y687">
            <v>1</v>
          </cell>
          <cell r="Z687" t="str">
            <v>Whitaker</v>
          </cell>
          <cell r="AA687" t="str">
            <v>Knowledge Points</v>
          </cell>
          <cell r="AB687" t="str">
            <v>Middle</v>
          </cell>
        </row>
        <row r="688">
          <cell r="A688" t="str">
            <v>WH-125a</v>
          </cell>
          <cell r="C688">
            <v>0</v>
          </cell>
          <cell r="D688">
            <v>0</v>
          </cell>
          <cell r="F688">
            <v>0</v>
          </cell>
          <cell r="G688">
            <v>0</v>
          </cell>
          <cell r="H688">
            <v>5</v>
          </cell>
          <cell r="I688">
            <v>200</v>
          </cell>
          <cell r="J688">
            <v>0</v>
          </cell>
          <cell r="K688">
            <v>1</v>
          </cell>
          <cell r="L688">
            <v>200</v>
          </cell>
          <cell r="M688">
            <v>2</v>
          </cell>
          <cell r="N688">
            <v>80</v>
          </cell>
          <cell r="O688">
            <v>5</v>
          </cell>
          <cell r="P688">
            <v>0</v>
          </cell>
          <cell r="Q688">
            <v>280</v>
          </cell>
          <cell r="R688">
            <v>5</v>
          </cell>
          <cell r="S688">
            <v>175</v>
          </cell>
          <cell r="T688">
            <v>7</v>
          </cell>
          <cell r="U688">
            <v>0</v>
          </cell>
          <cell r="V688">
            <v>455</v>
          </cell>
          <cell r="W688">
            <v>455</v>
          </cell>
          <cell r="X688">
            <v>0</v>
          </cell>
          <cell r="Y688">
            <v>12</v>
          </cell>
          <cell r="Z688" t="str">
            <v>Whitaker</v>
          </cell>
          <cell r="AA688" t="str">
            <v>Knowledge Points</v>
          </cell>
          <cell r="AB688" t="str">
            <v>Middle</v>
          </cell>
        </row>
        <row r="689">
          <cell r="A689" t="str">
            <v>WH-126</v>
          </cell>
          <cell r="C689">
            <v>2</v>
          </cell>
          <cell r="D689">
            <v>80</v>
          </cell>
          <cell r="F689">
            <v>1</v>
          </cell>
          <cell r="G689">
            <v>80</v>
          </cell>
          <cell r="H689">
            <v>10</v>
          </cell>
          <cell r="I689">
            <v>400</v>
          </cell>
          <cell r="J689">
            <v>2</v>
          </cell>
          <cell r="K689">
            <v>0</v>
          </cell>
          <cell r="L689">
            <v>480</v>
          </cell>
          <cell r="M689">
            <v>6</v>
          </cell>
          <cell r="N689">
            <v>240</v>
          </cell>
          <cell r="O689">
            <v>12</v>
          </cell>
          <cell r="P689">
            <v>0</v>
          </cell>
          <cell r="Q689">
            <v>720</v>
          </cell>
          <cell r="R689">
            <v>7</v>
          </cell>
          <cell r="S689">
            <v>245</v>
          </cell>
          <cell r="T689">
            <v>18</v>
          </cell>
          <cell r="U689">
            <v>0</v>
          </cell>
          <cell r="V689">
            <v>965</v>
          </cell>
          <cell r="W689">
            <v>965</v>
          </cell>
          <cell r="X689">
            <v>0</v>
          </cell>
          <cell r="Y689">
            <v>25</v>
          </cell>
          <cell r="Z689" t="str">
            <v>Whitaker</v>
          </cell>
          <cell r="AA689" t="str">
            <v>Knowledge Points</v>
          </cell>
          <cell r="AB689" t="str">
            <v>Middle</v>
          </cell>
        </row>
        <row r="690">
          <cell r="A690" t="str">
            <v>WH-127</v>
          </cell>
          <cell r="C690">
            <v>1</v>
          </cell>
          <cell r="D690">
            <v>40</v>
          </cell>
          <cell r="F690">
            <v>1</v>
          </cell>
          <cell r="G690">
            <v>40</v>
          </cell>
          <cell r="H690">
            <v>0</v>
          </cell>
          <cell r="I690">
            <v>0</v>
          </cell>
          <cell r="J690">
            <v>1</v>
          </cell>
          <cell r="K690">
            <v>0</v>
          </cell>
          <cell r="L690">
            <v>40</v>
          </cell>
          <cell r="M690">
            <v>0</v>
          </cell>
          <cell r="N690">
            <v>0</v>
          </cell>
          <cell r="O690">
            <v>1</v>
          </cell>
          <cell r="P690">
            <v>0</v>
          </cell>
          <cell r="Q690">
            <v>40</v>
          </cell>
          <cell r="R690">
            <v>0</v>
          </cell>
          <cell r="S690">
            <v>0</v>
          </cell>
          <cell r="T690">
            <v>1</v>
          </cell>
          <cell r="U690">
            <v>0</v>
          </cell>
          <cell r="V690">
            <v>40</v>
          </cell>
          <cell r="W690">
            <v>40</v>
          </cell>
          <cell r="X690">
            <v>0</v>
          </cell>
          <cell r="Y690">
            <v>1</v>
          </cell>
          <cell r="Z690" t="str">
            <v>Whitaker</v>
          </cell>
          <cell r="AA690" t="str">
            <v>Knowledge Points</v>
          </cell>
          <cell r="AB690" t="str">
            <v>Middle</v>
          </cell>
        </row>
        <row r="691">
          <cell r="A691" t="str">
            <v>WH-127a</v>
          </cell>
          <cell r="C691">
            <v>0</v>
          </cell>
          <cell r="D691">
            <v>0</v>
          </cell>
          <cell r="F691">
            <v>0</v>
          </cell>
          <cell r="G691">
            <v>0</v>
          </cell>
          <cell r="H691">
            <v>1</v>
          </cell>
          <cell r="I691">
            <v>40</v>
          </cell>
          <cell r="J691">
            <v>0</v>
          </cell>
          <cell r="K691">
            <v>1</v>
          </cell>
          <cell r="L691">
            <v>40</v>
          </cell>
          <cell r="M691">
            <v>2</v>
          </cell>
          <cell r="N691">
            <v>80</v>
          </cell>
          <cell r="O691">
            <v>1</v>
          </cell>
          <cell r="P691">
            <v>0</v>
          </cell>
          <cell r="Q691">
            <v>120</v>
          </cell>
          <cell r="R691">
            <v>0</v>
          </cell>
          <cell r="S691">
            <v>0</v>
          </cell>
          <cell r="T691">
            <v>3</v>
          </cell>
          <cell r="U691">
            <v>0</v>
          </cell>
          <cell r="V691">
            <v>120</v>
          </cell>
          <cell r="W691">
            <v>120</v>
          </cell>
          <cell r="X691">
            <v>0</v>
          </cell>
          <cell r="Y691">
            <v>3</v>
          </cell>
          <cell r="Z691" t="str">
            <v>Whitaker</v>
          </cell>
          <cell r="AA691" t="str">
            <v>Knowledge Points</v>
          </cell>
          <cell r="AB691" t="str">
            <v>Middle</v>
          </cell>
        </row>
        <row r="692">
          <cell r="A692" t="str">
            <v>WH-127b</v>
          </cell>
          <cell r="C692">
            <v>0</v>
          </cell>
          <cell r="D692">
            <v>0</v>
          </cell>
          <cell r="F692">
            <v>0</v>
          </cell>
          <cell r="G692">
            <v>0</v>
          </cell>
          <cell r="H692">
            <v>0</v>
          </cell>
          <cell r="I692">
            <v>0</v>
          </cell>
          <cell r="J692">
            <v>0</v>
          </cell>
          <cell r="K692">
            <v>0</v>
          </cell>
          <cell r="L692">
            <v>0</v>
          </cell>
          <cell r="M692">
            <v>0</v>
          </cell>
          <cell r="N692">
            <v>0</v>
          </cell>
          <cell r="O692">
            <v>0</v>
          </cell>
          <cell r="P692">
            <v>0</v>
          </cell>
          <cell r="Q692">
            <v>0</v>
          </cell>
          <cell r="R692">
            <v>4</v>
          </cell>
          <cell r="S692">
            <v>140</v>
          </cell>
          <cell r="T692">
            <v>0</v>
          </cell>
          <cell r="U692">
            <v>1</v>
          </cell>
          <cell r="V692">
            <v>140</v>
          </cell>
          <cell r="W692">
            <v>140</v>
          </cell>
          <cell r="X692">
            <v>0</v>
          </cell>
          <cell r="Y692">
            <v>4</v>
          </cell>
          <cell r="Z692" t="str">
            <v>Whitaker</v>
          </cell>
          <cell r="AA692" t="str">
            <v>Knowledge Points</v>
          </cell>
          <cell r="AB692" t="str">
            <v>Middle</v>
          </cell>
        </row>
        <row r="693">
          <cell r="A693" t="str">
            <v>WH-128</v>
          </cell>
          <cell r="C693">
            <v>2</v>
          </cell>
          <cell r="D693">
            <v>80</v>
          </cell>
          <cell r="F693">
            <v>1</v>
          </cell>
          <cell r="G693">
            <v>80</v>
          </cell>
          <cell r="H693">
            <v>5</v>
          </cell>
          <cell r="I693">
            <v>200</v>
          </cell>
          <cell r="J693">
            <v>2</v>
          </cell>
          <cell r="K693">
            <v>0</v>
          </cell>
          <cell r="L693">
            <v>280</v>
          </cell>
          <cell r="M693">
            <v>2</v>
          </cell>
          <cell r="N693">
            <v>80</v>
          </cell>
          <cell r="O693">
            <v>7</v>
          </cell>
          <cell r="P693">
            <v>0</v>
          </cell>
          <cell r="Q693">
            <v>360</v>
          </cell>
          <cell r="R693">
            <v>4</v>
          </cell>
          <cell r="S693">
            <v>140</v>
          </cell>
          <cell r="T693">
            <v>9</v>
          </cell>
          <cell r="U693">
            <v>0</v>
          </cell>
          <cell r="V693">
            <v>500</v>
          </cell>
          <cell r="W693">
            <v>500</v>
          </cell>
          <cell r="X693">
            <v>0</v>
          </cell>
          <cell r="Y693">
            <v>13</v>
          </cell>
          <cell r="Z693" t="str">
            <v>Whitaker</v>
          </cell>
          <cell r="AA693" t="str">
            <v>Knowledge Points</v>
          </cell>
          <cell r="AB693" t="str">
            <v>Middle</v>
          </cell>
        </row>
        <row r="694">
          <cell r="A694" t="str">
            <v>WH-129</v>
          </cell>
          <cell r="C694">
            <v>1</v>
          </cell>
          <cell r="D694">
            <v>40</v>
          </cell>
          <cell r="F694">
            <v>1</v>
          </cell>
          <cell r="G694">
            <v>40</v>
          </cell>
          <cell r="H694">
            <v>3</v>
          </cell>
          <cell r="I694">
            <v>120</v>
          </cell>
          <cell r="J694">
            <v>1</v>
          </cell>
          <cell r="K694">
            <v>0</v>
          </cell>
          <cell r="L694">
            <v>160</v>
          </cell>
          <cell r="M694">
            <v>0</v>
          </cell>
          <cell r="N694">
            <v>0</v>
          </cell>
          <cell r="O694">
            <v>4</v>
          </cell>
          <cell r="P694">
            <v>0</v>
          </cell>
          <cell r="Q694">
            <v>160</v>
          </cell>
          <cell r="R694">
            <v>0</v>
          </cell>
          <cell r="S694">
            <v>0</v>
          </cell>
          <cell r="T694">
            <v>4</v>
          </cell>
          <cell r="U694">
            <v>0</v>
          </cell>
          <cell r="V694">
            <v>160</v>
          </cell>
          <cell r="W694">
            <v>160</v>
          </cell>
          <cell r="X694">
            <v>0</v>
          </cell>
          <cell r="Y694">
            <v>4</v>
          </cell>
          <cell r="Z694" t="str">
            <v>Whitaker</v>
          </cell>
          <cell r="AA694" t="str">
            <v>Knowledge Points</v>
          </cell>
          <cell r="AB694" t="str">
            <v>Middle</v>
          </cell>
        </row>
        <row r="695">
          <cell r="A695" t="str">
            <v>WH-129a</v>
          </cell>
          <cell r="C695">
            <v>0</v>
          </cell>
          <cell r="D695">
            <v>0</v>
          </cell>
          <cell r="F695">
            <v>0</v>
          </cell>
          <cell r="G695">
            <v>0</v>
          </cell>
          <cell r="H695">
            <v>0</v>
          </cell>
          <cell r="I695">
            <v>0</v>
          </cell>
          <cell r="J695">
            <v>0</v>
          </cell>
          <cell r="K695">
            <v>0</v>
          </cell>
          <cell r="L695">
            <v>0</v>
          </cell>
          <cell r="M695">
            <v>2</v>
          </cell>
          <cell r="N695">
            <v>80</v>
          </cell>
          <cell r="O695">
            <v>0</v>
          </cell>
          <cell r="P695">
            <v>1</v>
          </cell>
          <cell r="Q695">
            <v>80</v>
          </cell>
          <cell r="R695">
            <v>6</v>
          </cell>
          <cell r="S695">
            <v>210</v>
          </cell>
          <cell r="T695">
            <v>2</v>
          </cell>
          <cell r="U695">
            <v>0</v>
          </cell>
          <cell r="V695">
            <v>290</v>
          </cell>
          <cell r="W695">
            <v>290</v>
          </cell>
          <cell r="X695">
            <v>0</v>
          </cell>
          <cell r="Y695">
            <v>8</v>
          </cell>
          <cell r="Z695" t="str">
            <v>Whitaker</v>
          </cell>
          <cell r="AA695" t="str">
            <v>Knowledge Points</v>
          </cell>
          <cell r="AB695" t="str">
            <v>Middle</v>
          </cell>
        </row>
        <row r="696">
          <cell r="A696" t="str">
            <v>WH-130</v>
          </cell>
          <cell r="C696">
            <v>3</v>
          </cell>
          <cell r="D696">
            <v>120</v>
          </cell>
          <cell r="F696">
            <v>1</v>
          </cell>
          <cell r="G696">
            <v>120</v>
          </cell>
          <cell r="H696">
            <v>6</v>
          </cell>
          <cell r="I696">
            <v>240</v>
          </cell>
          <cell r="J696">
            <v>3</v>
          </cell>
          <cell r="K696">
            <v>0</v>
          </cell>
          <cell r="L696">
            <v>360</v>
          </cell>
          <cell r="M696">
            <v>5</v>
          </cell>
          <cell r="N696">
            <v>200</v>
          </cell>
          <cell r="O696">
            <v>9</v>
          </cell>
          <cell r="P696">
            <v>0</v>
          </cell>
          <cell r="Q696">
            <v>560</v>
          </cell>
          <cell r="R696">
            <v>8</v>
          </cell>
          <cell r="S696">
            <v>280</v>
          </cell>
          <cell r="T696">
            <v>14</v>
          </cell>
          <cell r="U696">
            <v>0</v>
          </cell>
          <cell r="V696">
            <v>840</v>
          </cell>
          <cell r="W696">
            <v>840</v>
          </cell>
          <cell r="X696">
            <v>0</v>
          </cell>
          <cell r="Y696">
            <v>22</v>
          </cell>
          <cell r="Z696" t="str">
            <v>Whitaker</v>
          </cell>
          <cell r="AA696" t="str">
            <v>Knowledge Points</v>
          </cell>
          <cell r="AB696" t="str">
            <v>Middle</v>
          </cell>
        </row>
        <row r="697">
          <cell r="A697" t="str">
            <v>WH-131</v>
          </cell>
          <cell r="C697">
            <v>4</v>
          </cell>
          <cell r="D697">
            <v>160</v>
          </cell>
          <cell r="F697">
            <v>1</v>
          </cell>
          <cell r="G697">
            <v>160</v>
          </cell>
          <cell r="H697">
            <v>6</v>
          </cell>
          <cell r="I697">
            <v>240</v>
          </cell>
          <cell r="J697">
            <v>4</v>
          </cell>
          <cell r="K697">
            <v>0</v>
          </cell>
          <cell r="L697">
            <v>400</v>
          </cell>
          <cell r="M697">
            <v>5</v>
          </cell>
          <cell r="N697">
            <v>200</v>
          </cell>
          <cell r="O697">
            <v>10</v>
          </cell>
          <cell r="P697">
            <v>0</v>
          </cell>
          <cell r="Q697">
            <v>600</v>
          </cell>
          <cell r="R697">
            <v>7</v>
          </cell>
          <cell r="S697">
            <v>245</v>
          </cell>
          <cell r="T697">
            <v>15</v>
          </cell>
          <cell r="U697">
            <v>0</v>
          </cell>
          <cell r="V697">
            <v>845</v>
          </cell>
          <cell r="W697">
            <v>845</v>
          </cell>
          <cell r="X697">
            <v>0</v>
          </cell>
          <cell r="Y697">
            <v>22</v>
          </cell>
          <cell r="Z697" t="str">
            <v>Whitaker</v>
          </cell>
          <cell r="AA697" t="str">
            <v>Knowledge Points</v>
          </cell>
          <cell r="AB697" t="str">
            <v>Middle</v>
          </cell>
        </row>
        <row r="698">
          <cell r="A698" t="str">
            <v>WH-132</v>
          </cell>
          <cell r="C698">
            <v>4</v>
          </cell>
          <cell r="D698">
            <v>160</v>
          </cell>
          <cell r="F698">
            <v>1</v>
          </cell>
          <cell r="G698">
            <v>160</v>
          </cell>
          <cell r="H698">
            <v>7</v>
          </cell>
          <cell r="I698">
            <v>280</v>
          </cell>
          <cell r="J698">
            <v>4</v>
          </cell>
          <cell r="K698">
            <v>0</v>
          </cell>
          <cell r="L698">
            <v>440</v>
          </cell>
          <cell r="M698">
            <v>3</v>
          </cell>
          <cell r="N698">
            <v>120</v>
          </cell>
          <cell r="O698">
            <v>11</v>
          </cell>
          <cell r="P698">
            <v>0</v>
          </cell>
          <cell r="Q698">
            <v>560</v>
          </cell>
          <cell r="R698">
            <v>8</v>
          </cell>
          <cell r="S698">
            <v>280</v>
          </cell>
          <cell r="T698">
            <v>14</v>
          </cell>
          <cell r="U698">
            <v>0</v>
          </cell>
          <cell r="V698">
            <v>840</v>
          </cell>
          <cell r="W698">
            <v>840</v>
          </cell>
          <cell r="X698">
            <v>0</v>
          </cell>
          <cell r="Y698">
            <v>22</v>
          </cell>
          <cell r="Z698" t="str">
            <v>Whitaker</v>
          </cell>
          <cell r="AA698" t="str">
            <v>Knowledge Points</v>
          </cell>
          <cell r="AB698" t="str">
            <v>Middle</v>
          </cell>
        </row>
        <row r="699">
          <cell r="A699" t="str">
            <v>WH-133</v>
          </cell>
          <cell r="C699">
            <v>1</v>
          </cell>
          <cell r="D699">
            <v>40</v>
          </cell>
          <cell r="F699">
            <v>1</v>
          </cell>
          <cell r="G699">
            <v>40</v>
          </cell>
          <cell r="H699">
            <v>6</v>
          </cell>
          <cell r="I699">
            <v>240</v>
          </cell>
          <cell r="J699">
            <v>1</v>
          </cell>
          <cell r="K699">
            <v>0</v>
          </cell>
          <cell r="L699">
            <v>280</v>
          </cell>
          <cell r="M699">
            <v>4</v>
          </cell>
          <cell r="N699">
            <v>160</v>
          </cell>
          <cell r="O699">
            <v>7</v>
          </cell>
          <cell r="P699">
            <v>0</v>
          </cell>
          <cell r="Q699">
            <v>440</v>
          </cell>
          <cell r="R699">
            <v>0</v>
          </cell>
          <cell r="S699">
            <v>0</v>
          </cell>
          <cell r="T699">
            <v>11</v>
          </cell>
          <cell r="U699">
            <v>0</v>
          </cell>
          <cell r="V699">
            <v>440</v>
          </cell>
          <cell r="W699">
            <v>440</v>
          </cell>
          <cell r="X699">
            <v>0</v>
          </cell>
          <cell r="Y699">
            <v>11</v>
          </cell>
          <cell r="Z699" t="str">
            <v>Whitaker</v>
          </cell>
          <cell r="AA699" t="str">
            <v>Knowledge Points</v>
          </cell>
          <cell r="AB699" t="str">
            <v>Middle</v>
          </cell>
        </row>
        <row r="700">
          <cell r="A700" t="str">
            <v>WH-133a</v>
          </cell>
          <cell r="C700">
            <v>0</v>
          </cell>
          <cell r="D700">
            <v>0</v>
          </cell>
          <cell r="F700">
            <v>0</v>
          </cell>
          <cell r="G700">
            <v>0</v>
          </cell>
          <cell r="H700">
            <v>0</v>
          </cell>
          <cell r="I700">
            <v>0</v>
          </cell>
          <cell r="J700">
            <v>0</v>
          </cell>
          <cell r="K700">
            <v>0</v>
          </cell>
          <cell r="L700">
            <v>0</v>
          </cell>
          <cell r="M700">
            <v>0</v>
          </cell>
          <cell r="N700">
            <v>0</v>
          </cell>
          <cell r="O700">
            <v>0</v>
          </cell>
          <cell r="P700">
            <v>0</v>
          </cell>
          <cell r="Q700">
            <v>0</v>
          </cell>
          <cell r="R700">
            <v>3</v>
          </cell>
          <cell r="S700">
            <v>105</v>
          </cell>
          <cell r="T700">
            <v>0</v>
          </cell>
          <cell r="U700">
            <v>1</v>
          </cell>
          <cell r="V700">
            <v>105</v>
          </cell>
          <cell r="W700">
            <v>105</v>
          </cell>
          <cell r="X700">
            <v>0</v>
          </cell>
          <cell r="Y700">
            <v>3</v>
          </cell>
          <cell r="Z700" t="str">
            <v>Whitaker</v>
          </cell>
          <cell r="AA700" t="str">
            <v>Knowledge Points</v>
          </cell>
          <cell r="AB700" t="str">
            <v>Middle</v>
          </cell>
        </row>
        <row r="701">
          <cell r="A701" t="str">
            <v>WH-134</v>
          </cell>
          <cell r="C701">
            <v>2</v>
          </cell>
          <cell r="D701">
            <v>80</v>
          </cell>
          <cell r="F701">
            <v>1</v>
          </cell>
          <cell r="G701">
            <v>80</v>
          </cell>
          <cell r="H701">
            <v>1</v>
          </cell>
          <cell r="I701">
            <v>40</v>
          </cell>
          <cell r="J701">
            <v>2</v>
          </cell>
          <cell r="K701">
            <v>0</v>
          </cell>
          <cell r="L701">
            <v>120</v>
          </cell>
          <cell r="M701">
            <v>1</v>
          </cell>
          <cell r="N701">
            <v>40</v>
          </cell>
          <cell r="O701">
            <v>3</v>
          </cell>
          <cell r="P701">
            <v>0</v>
          </cell>
          <cell r="Q701">
            <v>160</v>
          </cell>
          <cell r="R701">
            <v>0</v>
          </cell>
          <cell r="S701">
            <v>0</v>
          </cell>
          <cell r="T701">
            <v>4</v>
          </cell>
          <cell r="U701">
            <v>0</v>
          </cell>
          <cell r="V701">
            <v>160</v>
          </cell>
          <cell r="W701">
            <v>160</v>
          </cell>
          <cell r="X701">
            <v>0</v>
          </cell>
          <cell r="Y701">
            <v>4</v>
          </cell>
          <cell r="Z701" t="str">
            <v>Whitaker</v>
          </cell>
          <cell r="AA701" t="str">
            <v>Knowledge Points</v>
          </cell>
          <cell r="AB701" t="str">
            <v>Middle</v>
          </cell>
        </row>
        <row r="702">
          <cell r="A702" t="str">
            <v>WH-134a</v>
          </cell>
          <cell r="C702">
            <v>0</v>
          </cell>
          <cell r="D702">
            <v>0</v>
          </cell>
          <cell r="F702">
            <v>0</v>
          </cell>
          <cell r="G702">
            <v>0</v>
          </cell>
          <cell r="H702">
            <v>0</v>
          </cell>
          <cell r="I702">
            <v>0</v>
          </cell>
          <cell r="J702">
            <v>0</v>
          </cell>
          <cell r="K702">
            <v>0</v>
          </cell>
          <cell r="L702">
            <v>0</v>
          </cell>
          <cell r="M702">
            <v>0</v>
          </cell>
          <cell r="N702">
            <v>0</v>
          </cell>
          <cell r="O702">
            <v>0</v>
          </cell>
          <cell r="P702">
            <v>0</v>
          </cell>
          <cell r="Q702">
            <v>0</v>
          </cell>
          <cell r="R702">
            <v>3</v>
          </cell>
          <cell r="S702">
            <v>105</v>
          </cell>
          <cell r="T702">
            <v>0</v>
          </cell>
          <cell r="U702">
            <v>1</v>
          </cell>
          <cell r="V702">
            <v>105</v>
          </cell>
          <cell r="W702">
            <v>105</v>
          </cell>
          <cell r="X702">
            <v>0</v>
          </cell>
          <cell r="Y702">
            <v>3</v>
          </cell>
          <cell r="Z702" t="str">
            <v>Whitaker</v>
          </cell>
          <cell r="AA702" t="str">
            <v>Knowledge Points</v>
          </cell>
          <cell r="AB702" t="str">
            <v>Middle</v>
          </cell>
        </row>
        <row r="703">
          <cell r="A703" t="str">
            <v>WH-135</v>
          </cell>
          <cell r="C703">
            <v>1</v>
          </cell>
          <cell r="D703">
            <v>40</v>
          </cell>
          <cell r="F703">
            <v>1</v>
          </cell>
          <cell r="G703">
            <v>40</v>
          </cell>
          <cell r="H703">
            <v>2</v>
          </cell>
          <cell r="I703">
            <v>80</v>
          </cell>
          <cell r="J703">
            <v>1</v>
          </cell>
          <cell r="K703">
            <v>0</v>
          </cell>
          <cell r="L703">
            <v>120</v>
          </cell>
          <cell r="M703">
            <v>2</v>
          </cell>
          <cell r="N703">
            <v>80</v>
          </cell>
          <cell r="O703">
            <v>3</v>
          </cell>
          <cell r="P703">
            <v>0</v>
          </cell>
          <cell r="Q703">
            <v>200</v>
          </cell>
          <cell r="R703">
            <v>4</v>
          </cell>
          <cell r="S703">
            <v>140</v>
          </cell>
          <cell r="T703">
            <v>5</v>
          </cell>
          <cell r="U703">
            <v>0</v>
          </cell>
          <cell r="V703">
            <v>340</v>
          </cell>
          <cell r="W703">
            <v>340</v>
          </cell>
          <cell r="X703">
            <v>0</v>
          </cell>
          <cell r="Y703">
            <v>9</v>
          </cell>
          <cell r="Z703" t="str">
            <v>Whitaker</v>
          </cell>
          <cell r="AA703" t="str">
            <v>Knowledge Points</v>
          </cell>
          <cell r="AB703" t="str">
            <v>Middle</v>
          </cell>
        </row>
        <row r="704">
          <cell r="A704" t="str">
            <v>WH-136</v>
          </cell>
          <cell r="C704">
            <v>10</v>
          </cell>
          <cell r="D704">
            <v>400</v>
          </cell>
          <cell r="F704">
            <v>1</v>
          </cell>
          <cell r="G704">
            <v>400</v>
          </cell>
          <cell r="H704">
            <v>12</v>
          </cell>
          <cell r="I704">
            <v>480</v>
          </cell>
          <cell r="J704">
            <v>10</v>
          </cell>
          <cell r="K704">
            <v>0</v>
          </cell>
          <cell r="L704">
            <v>880</v>
          </cell>
          <cell r="M704">
            <v>6</v>
          </cell>
          <cell r="N704">
            <v>240</v>
          </cell>
          <cell r="O704">
            <v>22</v>
          </cell>
          <cell r="P704">
            <v>0</v>
          </cell>
          <cell r="Q704">
            <v>1120</v>
          </cell>
          <cell r="R704">
            <v>3</v>
          </cell>
          <cell r="S704">
            <v>105</v>
          </cell>
          <cell r="T704">
            <v>28</v>
          </cell>
          <cell r="U704">
            <v>0</v>
          </cell>
          <cell r="V704">
            <v>1225</v>
          </cell>
          <cell r="W704">
            <v>1225</v>
          </cell>
          <cell r="X704">
            <v>0</v>
          </cell>
          <cell r="Y704">
            <v>31</v>
          </cell>
          <cell r="Z704" t="str">
            <v>Whitaker</v>
          </cell>
          <cell r="AA704" t="str">
            <v>Knowledge Points</v>
          </cell>
          <cell r="AB704" t="str">
            <v>Middle</v>
          </cell>
        </row>
        <row r="705">
          <cell r="A705" t="str">
            <v>WH-137</v>
          </cell>
          <cell r="C705">
            <v>2</v>
          </cell>
          <cell r="D705">
            <v>80</v>
          </cell>
          <cell r="F705">
            <v>1</v>
          </cell>
          <cell r="G705">
            <v>80</v>
          </cell>
          <cell r="H705">
            <v>6</v>
          </cell>
          <cell r="I705">
            <v>240</v>
          </cell>
          <cell r="J705">
            <v>2</v>
          </cell>
          <cell r="K705">
            <v>0</v>
          </cell>
          <cell r="L705">
            <v>320</v>
          </cell>
          <cell r="M705">
            <v>2</v>
          </cell>
          <cell r="N705">
            <v>80</v>
          </cell>
          <cell r="O705">
            <v>8</v>
          </cell>
          <cell r="P705">
            <v>0</v>
          </cell>
          <cell r="Q705">
            <v>400</v>
          </cell>
          <cell r="R705">
            <v>4</v>
          </cell>
          <cell r="S705">
            <v>140</v>
          </cell>
          <cell r="T705">
            <v>10</v>
          </cell>
          <cell r="U705">
            <v>0</v>
          </cell>
          <cell r="V705">
            <v>540</v>
          </cell>
          <cell r="W705">
            <v>540</v>
          </cell>
          <cell r="X705">
            <v>0</v>
          </cell>
          <cell r="Y705">
            <v>14</v>
          </cell>
          <cell r="Z705" t="str">
            <v>Whitaker</v>
          </cell>
          <cell r="AA705" t="str">
            <v>Knowledge Points</v>
          </cell>
          <cell r="AB705" t="str">
            <v>Middle</v>
          </cell>
        </row>
        <row r="706">
          <cell r="A706" t="str">
            <v>WH-138</v>
          </cell>
          <cell r="C706">
            <v>1</v>
          </cell>
          <cell r="D706">
            <v>40</v>
          </cell>
          <cell r="F706">
            <v>1</v>
          </cell>
          <cell r="G706">
            <v>40</v>
          </cell>
          <cell r="H706">
            <v>4</v>
          </cell>
          <cell r="I706">
            <v>160</v>
          </cell>
          <cell r="J706">
            <v>1</v>
          </cell>
          <cell r="K706">
            <v>0</v>
          </cell>
          <cell r="L706">
            <v>200</v>
          </cell>
          <cell r="M706">
            <v>2</v>
          </cell>
          <cell r="N706">
            <v>80</v>
          </cell>
          <cell r="O706">
            <v>5</v>
          </cell>
          <cell r="P706">
            <v>0</v>
          </cell>
          <cell r="Q706">
            <v>280</v>
          </cell>
          <cell r="R706">
            <v>0</v>
          </cell>
          <cell r="S706">
            <v>0</v>
          </cell>
          <cell r="T706">
            <v>7</v>
          </cell>
          <cell r="U706">
            <v>0</v>
          </cell>
          <cell r="V706">
            <v>280</v>
          </cell>
          <cell r="W706">
            <v>280</v>
          </cell>
          <cell r="X706">
            <v>0</v>
          </cell>
          <cell r="Y706">
            <v>7</v>
          </cell>
          <cell r="Z706" t="str">
            <v>Whitaker</v>
          </cell>
          <cell r="AA706" t="str">
            <v>Knowledge Points</v>
          </cell>
          <cell r="AB706" t="str">
            <v>Middle</v>
          </cell>
        </row>
        <row r="707">
          <cell r="A707" t="str">
            <v>WH-138a</v>
          </cell>
          <cell r="C707">
            <v>0</v>
          </cell>
          <cell r="D707">
            <v>0</v>
          </cell>
          <cell r="F707">
            <v>0</v>
          </cell>
          <cell r="G707">
            <v>0</v>
          </cell>
          <cell r="H707">
            <v>0</v>
          </cell>
          <cell r="I707">
            <v>0</v>
          </cell>
          <cell r="J707">
            <v>0</v>
          </cell>
          <cell r="K707">
            <v>0</v>
          </cell>
          <cell r="L707">
            <v>0</v>
          </cell>
          <cell r="M707">
            <v>0</v>
          </cell>
          <cell r="N707">
            <v>0</v>
          </cell>
          <cell r="O707">
            <v>0</v>
          </cell>
          <cell r="P707">
            <v>0</v>
          </cell>
          <cell r="Q707">
            <v>0</v>
          </cell>
          <cell r="R707">
            <v>2</v>
          </cell>
          <cell r="S707">
            <v>70</v>
          </cell>
          <cell r="T707">
            <v>0</v>
          </cell>
          <cell r="U707">
            <v>1</v>
          </cell>
          <cell r="V707">
            <v>70</v>
          </cell>
          <cell r="W707">
            <v>70</v>
          </cell>
          <cell r="X707">
            <v>0</v>
          </cell>
          <cell r="Y707">
            <v>2</v>
          </cell>
          <cell r="Z707" t="str">
            <v>Whitaker</v>
          </cell>
          <cell r="AA707" t="str">
            <v>Knowledge Points</v>
          </cell>
          <cell r="AB707" t="str">
            <v>Middle</v>
          </cell>
        </row>
        <row r="708">
          <cell r="A708" t="str">
            <v>WH-139</v>
          </cell>
          <cell r="C708">
            <v>1</v>
          </cell>
          <cell r="D708">
            <v>40</v>
          </cell>
          <cell r="F708">
            <v>1</v>
          </cell>
          <cell r="G708">
            <v>40</v>
          </cell>
          <cell r="H708">
            <v>5</v>
          </cell>
          <cell r="I708">
            <v>200</v>
          </cell>
          <cell r="J708">
            <v>1</v>
          </cell>
          <cell r="K708">
            <v>0</v>
          </cell>
          <cell r="L708">
            <v>240</v>
          </cell>
          <cell r="M708">
            <v>2</v>
          </cell>
          <cell r="N708">
            <v>80</v>
          </cell>
          <cell r="O708">
            <v>6</v>
          </cell>
          <cell r="P708">
            <v>0</v>
          </cell>
          <cell r="Q708">
            <v>320</v>
          </cell>
          <cell r="R708">
            <v>0</v>
          </cell>
          <cell r="S708">
            <v>0</v>
          </cell>
          <cell r="T708">
            <v>8</v>
          </cell>
          <cell r="U708">
            <v>0</v>
          </cell>
          <cell r="V708">
            <v>320</v>
          </cell>
          <cell r="W708">
            <v>320</v>
          </cell>
          <cell r="X708">
            <v>0</v>
          </cell>
          <cell r="Y708">
            <v>8</v>
          </cell>
          <cell r="Z708" t="str">
            <v>Whitaker</v>
          </cell>
          <cell r="AA708" t="str">
            <v>Knowledge Points</v>
          </cell>
          <cell r="AB708" t="str">
            <v>Middle</v>
          </cell>
        </row>
        <row r="709">
          <cell r="A709" t="str">
            <v>WH-139a</v>
          </cell>
          <cell r="C709">
            <v>0</v>
          </cell>
          <cell r="D709">
            <v>0</v>
          </cell>
          <cell r="F709">
            <v>0</v>
          </cell>
          <cell r="G709">
            <v>0</v>
          </cell>
          <cell r="H709">
            <v>0</v>
          </cell>
          <cell r="I709">
            <v>0</v>
          </cell>
          <cell r="J709">
            <v>0</v>
          </cell>
          <cell r="K709">
            <v>0</v>
          </cell>
          <cell r="L709">
            <v>0</v>
          </cell>
          <cell r="M709">
            <v>0</v>
          </cell>
          <cell r="N709">
            <v>0</v>
          </cell>
          <cell r="O709">
            <v>0</v>
          </cell>
          <cell r="P709">
            <v>0</v>
          </cell>
          <cell r="Q709">
            <v>0</v>
          </cell>
          <cell r="R709">
            <v>2</v>
          </cell>
          <cell r="S709">
            <v>70</v>
          </cell>
          <cell r="T709">
            <v>0</v>
          </cell>
          <cell r="U709">
            <v>1</v>
          </cell>
          <cell r="V709">
            <v>70</v>
          </cell>
          <cell r="W709">
            <v>70</v>
          </cell>
          <cell r="X709">
            <v>0</v>
          </cell>
          <cell r="Y709">
            <v>2</v>
          </cell>
          <cell r="Z709" t="str">
            <v>Whitaker</v>
          </cell>
          <cell r="AA709" t="str">
            <v>Knowledge Points</v>
          </cell>
          <cell r="AB709" t="str">
            <v>Middle</v>
          </cell>
        </row>
        <row r="710">
          <cell r="A710" t="str">
            <v>WH-140</v>
          </cell>
          <cell r="C710">
            <v>2</v>
          </cell>
          <cell r="D710">
            <v>80</v>
          </cell>
          <cell r="F710">
            <v>1</v>
          </cell>
          <cell r="G710">
            <v>80</v>
          </cell>
          <cell r="H710">
            <v>11</v>
          </cell>
          <cell r="I710">
            <v>440</v>
          </cell>
          <cell r="J710">
            <v>2</v>
          </cell>
          <cell r="K710">
            <v>0</v>
          </cell>
          <cell r="L710">
            <v>520</v>
          </cell>
          <cell r="M710">
            <v>7</v>
          </cell>
          <cell r="N710">
            <v>280</v>
          </cell>
          <cell r="O710">
            <v>13</v>
          </cell>
          <cell r="P710">
            <v>0</v>
          </cell>
          <cell r="Q710">
            <v>800</v>
          </cell>
          <cell r="R710">
            <v>12</v>
          </cell>
          <cell r="S710">
            <v>420</v>
          </cell>
          <cell r="T710">
            <v>20</v>
          </cell>
          <cell r="U710">
            <v>0</v>
          </cell>
          <cell r="V710">
            <v>1220</v>
          </cell>
          <cell r="W710">
            <v>1220</v>
          </cell>
          <cell r="X710">
            <v>0</v>
          </cell>
          <cell r="Y710">
            <v>32</v>
          </cell>
          <cell r="Z710" t="str">
            <v>Whitaker</v>
          </cell>
          <cell r="AA710" t="str">
            <v>Knowledge Points</v>
          </cell>
          <cell r="AB710" t="str">
            <v>Middle</v>
          </cell>
        </row>
        <row r="711">
          <cell r="A711" t="str">
            <v>WH-141</v>
          </cell>
          <cell r="C711">
            <v>11</v>
          </cell>
          <cell r="D711">
            <v>440</v>
          </cell>
          <cell r="F711">
            <v>1</v>
          </cell>
          <cell r="G711">
            <v>440</v>
          </cell>
          <cell r="H711">
            <v>16</v>
          </cell>
          <cell r="I711">
            <v>640</v>
          </cell>
          <cell r="J711">
            <v>11</v>
          </cell>
          <cell r="K711">
            <v>0</v>
          </cell>
          <cell r="L711">
            <v>1080</v>
          </cell>
          <cell r="M711">
            <v>12</v>
          </cell>
          <cell r="N711">
            <v>480</v>
          </cell>
          <cell r="O711">
            <v>27</v>
          </cell>
          <cell r="P711">
            <v>0</v>
          </cell>
          <cell r="Q711">
            <v>1560</v>
          </cell>
          <cell r="R711">
            <v>14</v>
          </cell>
          <cell r="S711">
            <v>490</v>
          </cell>
          <cell r="T711">
            <v>39</v>
          </cell>
          <cell r="U711">
            <v>0</v>
          </cell>
          <cell r="V711">
            <v>2050</v>
          </cell>
          <cell r="W711">
            <v>2050</v>
          </cell>
          <cell r="X711">
            <v>0</v>
          </cell>
          <cell r="Y711">
            <v>53</v>
          </cell>
          <cell r="Z711" t="str">
            <v>Whitaker</v>
          </cell>
          <cell r="AA711" t="str">
            <v>Knowledge Points</v>
          </cell>
          <cell r="AB711" t="str">
            <v>Middle</v>
          </cell>
        </row>
        <row r="712">
          <cell r="A712" t="str">
            <v>WH-142</v>
          </cell>
          <cell r="C712">
            <v>1</v>
          </cell>
          <cell r="D712">
            <v>40</v>
          </cell>
          <cell r="F712">
            <v>1</v>
          </cell>
          <cell r="G712">
            <v>40</v>
          </cell>
          <cell r="H712">
            <v>0</v>
          </cell>
          <cell r="I712">
            <v>0</v>
          </cell>
          <cell r="J712">
            <v>1</v>
          </cell>
          <cell r="K712">
            <v>0</v>
          </cell>
          <cell r="L712">
            <v>40</v>
          </cell>
          <cell r="M712">
            <v>0</v>
          </cell>
          <cell r="N712">
            <v>0</v>
          </cell>
          <cell r="O712">
            <v>1</v>
          </cell>
          <cell r="P712">
            <v>0</v>
          </cell>
          <cell r="Q712">
            <v>40</v>
          </cell>
          <cell r="R712">
            <v>0</v>
          </cell>
          <cell r="S712">
            <v>0</v>
          </cell>
          <cell r="T712">
            <v>1</v>
          </cell>
          <cell r="U712">
            <v>0</v>
          </cell>
          <cell r="V712">
            <v>40</v>
          </cell>
          <cell r="W712">
            <v>40</v>
          </cell>
          <cell r="X712">
            <v>0</v>
          </cell>
          <cell r="Y712">
            <v>1</v>
          </cell>
          <cell r="Z712" t="str">
            <v>Whitaker</v>
          </cell>
          <cell r="AA712" t="str">
            <v>Knowledge Points</v>
          </cell>
          <cell r="AB712" t="str">
            <v>Middle</v>
          </cell>
        </row>
        <row r="713">
          <cell r="A713" t="str">
            <v>WH-142a</v>
          </cell>
          <cell r="C713">
            <v>0</v>
          </cell>
          <cell r="D713">
            <v>0</v>
          </cell>
          <cell r="F713">
            <v>0</v>
          </cell>
          <cell r="G713">
            <v>0</v>
          </cell>
          <cell r="H713">
            <v>1</v>
          </cell>
          <cell r="I713">
            <v>40</v>
          </cell>
          <cell r="J713">
            <v>0</v>
          </cell>
          <cell r="K713">
            <v>1</v>
          </cell>
          <cell r="L713">
            <v>40</v>
          </cell>
          <cell r="M713">
            <v>0</v>
          </cell>
          <cell r="N713">
            <v>0</v>
          </cell>
          <cell r="O713">
            <v>1</v>
          </cell>
          <cell r="P713">
            <v>0</v>
          </cell>
          <cell r="Q713">
            <v>40</v>
          </cell>
          <cell r="R713">
            <v>0</v>
          </cell>
          <cell r="S713">
            <v>0</v>
          </cell>
          <cell r="T713">
            <v>1</v>
          </cell>
          <cell r="U713">
            <v>0</v>
          </cell>
          <cell r="V713">
            <v>40</v>
          </cell>
          <cell r="W713">
            <v>40</v>
          </cell>
          <cell r="X713">
            <v>0</v>
          </cell>
          <cell r="Y713">
            <v>1</v>
          </cell>
          <cell r="Z713" t="str">
            <v>Whitaker</v>
          </cell>
          <cell r="AA713" t="str">
            <v>Knowledge Points</v>
          </cell>
          <cell r="AB713" t="str">
            <v>Middle</v>
          </cell>
        </row>
        <row r="714">
          <cell r="A714" t="str">
            <v>WH-142b</v>
          </cell>
          <cell r="C714">
            <v>0</v>
          </cell>
          <cell r="D714">
            <v>0</v>
          </cell>
          <cell r="F714">
            <v>0</v>
          </cell>
          <cell r="G714">
            <v>0</v>
          </cell>
          <cell r="H714">
            <v>0</v>
          </cell>
          <cell r="I714">
            <v>0</v>
          </cell>
          <cell r="J714">
            <v>0</v>
          </cell>
          <cell r="K714">
            <v>0</v>
          </cell>
          <cell r="L714">
            <v>0</v>
          </cell>
          <cell r="M714">
            <v>3</v>
          </cell>
          <cell r="N714">
            <v>120</v>
          </cell>
          <cell r="O714">
            <v>0</v>
          </cell>
          <cell r="P714">
            <v>1</v>
          </cell>
          <cell r="Q714">
            <v>120</v>
          </cell>
          <cell r="R714">
            <v>3</v>
          </cell>
          <cell r="S714">
            <v>105</v>
          </cell>
          <cell r="T714">
            <v>3</v>
          </cell>
          <cell r="U714">
            <v>0</v>
          </cell>
          <cell r="V714">
            <v>225</v>
          </cell>
          <cell r="W714">
            <v>225</v>
          </cell>
          <cell r="X714">
            <v>0</v>
          </cell>
          <cell r="Y714">
            <v>6</v>
          </cell>
          <cell r="Z714" t="str">
            <v>Whitaker</v>
          </cell>
          <cell r="AA714" t="str">
            <v>Knowledge Points</v>
          </cell>
          <cell r="AB714" t="str">
            <v>Middle</v>
          </cell>
        </row>
        <row r="715">
          <cell r="A715" t="str">
            <v>WH-143</v>
          </cell>
          <cell r="C715">
            <v>6</v>
          </cell>
          <cell r="D715">
            <v>240</v>
          </cell>
          <cell r="F715">
            <v>1</v>
          </cell>
          <cell r="G715">
            <v>240</v>
          </cell>
          <cell r="H715">
            <v>9</v>
          </cell>
          <cell r="I715">
            <v>360</v>
          </cell>
          <cell r="J715">
            <v>6</v>
          </cell>
          <cell r="K715">
            <v>0</v>
          </cell>
          <cell r="L715">
            <v>600</v>
          </cell>
          <cell r="M715">
            <v>9</v>
          </cell>
          <cell r="N715">
            <v>360</v>
          </cell>
          <cell r="O715">
            <v>15</v>
          </cell>
          <cell r="P715">
            <v>0</v>
          </cell>
          <cell r="Q715">
            <v>960</v>
          </cell>
          <cell r="R715">
            <v>13</v>
          </cell>
          <cell r="S715">
            <v>455</v>
          </cell>
          <cell r="T715">
            <v>24</v>
          </cell>
          <cell r="U715">
            <v>0</v>
          </cell>
          <cell r="V715">
            <v>1415</v>
          </cell>
          <cell r="W715">
            <v>1415</v>
          </cell>
          <cell r="X715">
            <v>0</v>
          </cell>
          <cell r="Y715">
            <v>37</v>
          </cell>
          <cell r="Z715" t="str">
            <v>Whitaker</v>
          </cell>
          <cell r="AA715" t="str">
            <v>Knowledge Points</v>
          </cell>
          <cell r="AB715" t="str">
            <v>Middle</v>
          </cell>
        </row>
        <row r="716">
          <cell r="A716" t="str">
            <v>WH-144</v>
          </cell>
          <cell r="C716">
            <v>6</v>
          </cell>
          <cell r="D716">
            <v>240</v>
          </cell>
          <cell r="F716">
            <v>1</v>
          </cell>
          <cell r="G716">
            <v>240</v>
          </cell>
          <cell r="H716">
            <v>5</v>
          </cell>
          <cell r="I716">
            <v>200</v>
          </cell>
          <cell r="J716">
            <v>6</v>
          </cell>
          <cell r="K716">
            <v>0</v>
          </cell>
          <cell r="L716">
            <v>440</v>
          </cell>
          <cell r="M716">
            <v>5</v>
          </cell>
          <cell r="N716">
            <v>200</v>
          </cell>
          <cell r="O716">
            <v>11</v>
          </cell>
          <cell r="P716">
            <v>0</v>
          </cell>
          <cell r="Q716">
            <v>640</v>
          </cell>
          <cell r="R716">
            <v>9</v>
          </cell>
          <cell r="S716">
            <v>315</v>
          </cell>
          <cell r="T716">
            <v>16</v>
          </cell>
          <cell r="U716">
            <v>0</v>
          </cell>
          <cell r="V716">
            <v>955</v>
          </cell>
          <cell r="W716">
            <v>955</v>
          </cell>
          <cell r="X716">
            <v>0</v>
          </cell>
          <cell r="Y716">
            <v>25</v>
          </cell>
          <cell r="Z716" t="str">
            <v>Whitaker</v>
          </cell>
          <cell r="AA716" t="str">
            <v>Knowledge Points</v>
          </cell>
          <cell r="AB716" t="str">
            <v>Middle</v>
          </cell>
        </row>
        <row r="717">
          <cell r="A717" t="str">
            <v>WH-145</v>
          </cell>
          <cell r="C717">
            <v>2</v>
          </cell>
          <cell r="D717">
            <v>80</v>
          </cell>
          <cell r="F717">
            <v>1</v>
          </cell>
          <cell r="G717">
            <v>80</v>
          </cell>
          <cell r="H717">
            <v>0</v>
          </cell>
          <cell r="I717">
            <v>0</v>
          </cell>
          <cell r="J717">
            <v>2</v>
          </cell>
          <cell r="K717">
            <v>0</v>
          </cell>
          <cell r="L717">
            <v>80</v>
          </cell>
          <cell r="M717">
            <v>0</v>
          </cell>
          <cell r="N717">
            <v>0</v>
          </cell>
          <cell r="O717">
            <v>2</v>
          </cell>
          <cell r="P717">
            <v>0</v>
          </cell>
          <cell r="Q717">
            <v>80</v>
          </cell>
          <cell r="R717">
            <v>0</v>
          </cell>
          <cell r="S717">
            <v>0</v>
          </cell>
          <cell r="T717">
            <v>2</v>
          </cell>
          <cell r="U717">
            <v>0</v>
          </cell>
          <cell r="V717">
            <v>80</v>
          </cell>
          <cell r="W717">
            <v>80</v>
          </cell>
          <cell r="X717">
            <v>0</v>
          </cell>
          <cell r="Y717">
            <v>2</v>
          </cell>
          <cell r="Z717" t="str">
            <v>Whitaker</v>
          </cell>
          <cell r="AA717" t="str">
            <v>Knowledge Points</v>
          </cell>
          <cell r="AB717" t="str">
            <v>Middle</v>
          </cell>
        </row>
        <row r="718">
          <cell r="A718" t="str">
            <v>WH-145a</v>
          </cell>
          <cell r="C718">
            <v>0</v>
          </cell>
          <cell r="D718">
            <v>0</v>
          </cell>
          <cell r="F718">
            <v>0</v>
          </cell>
          <cell r="G718">
            <v>0</v>
          </cell>
          <cell r="H718">
            <v>2</v>
          </cell>
          <cell r="I718">
            <v>80</v>
          </cell>
          <cell r="J718">
            <v>0</v>
          </cell>
          <cell r="K718">
            <v>1</v>
          </cell>
          <cell r="L718">
            <v>80</v>
          </cell>
          <cell r="M718">
            <v>2</v>
          </cell>
          <cell r="N718">
            <v>80</v>
          </cell>
          <cell r="O718">
            <v>2</v>
          </cell>
          <cell r="P718">
            <v>0</v>
          </cell>
          <cell r="Q718">
            <v>160</v>
          </cell>
          <cell r="R718">
            <v>6</v>
          </cell>
          <cell r="S718">
            <v>210</v>
          </cell>
          <cell r="T718">
            <v>4</v>
          </cell>
          <cell r="U718">
            <v>0</v>
          </cell>
          <cell r="V718">
            <v>370</v>
          </cell>
          <cell r="W718">
            <v>370</v>
          </cell>
          <cell r="X718">
            <v>0</v>
          </cell>
          <cell r="Y718">
            <v>10</v>
          </cell>
          <cell r="Z718" t="str">
            <v>Whitaker</v>
          </cell>
          <cell r="AA718" t="str">
            <v>Knowledge Points</v>
          </cell>
          <cell r="AB718" t="str">
            <v>Middle</v>
          </cell>
        </row>
        <row r="719">
          <cell r="A719" t="str">
            <v>WH-146</v>
          </cell>
          <cell r="C719">
            <v>3</v>
          </cell>
          <cell r="D719">
            <v>120</v>
          </cell>
          <cell r="F719">
            <v>1</v>
          </cell>
          <cell r="G719">
            <v>120</v>
          </cell>
          <cell r="H719">
            <v>4</v>
          </cell>
          <cell r="I719">
            <v>160</v>
          </cell>
          <cell r="J719">
            <v>3</v>
          </cell>
          <cell r="K719">
            <v>0</v>
          </cell>
          <cell r="L719">
            <v>280</v>
          </cell>
          <cell r="M719">
            <v>1</v>
          </cell>
          <cell r="N719">
            <v>40</v>
          </cell>
          <cell r="O719">
            <v>7</v>
          </cell>
          <cell r="P719">
            <v>0</v>
          </cell>
          <cell r="Q719">
            <v>320</v>
          </cell>
          <cell r="R719">
            <v>2</v>
          </cell>
          <cell r="S719">
            <v>70</v>
          </cell>
          <cell r="T719">
            <v>8</v>
          </cell>
          <cell r="U719">
            <v>0</v>
          </cell>
          <cell r="V719">
            <v>390</v>
          </cell>
          <cell r="W719">
            <v>390</v>
          </cell>
          <cell r="X719">
            <v>0</v>
          </cell>
          <cell r="Y719">
            <v>10</v>
          </cell>
          <cell r="Z719" t="str">
            <v>Whitaker</v>
          </cell>
          <cell r="AA719" t="str">
            <v>Knowledge Points</v>
          </cell>
          <cell r="AB719" t="str">
            <v>Middle</v>
          </cell>
        </row>
        <row r="720">
          <cell r="A720" t="str">
            <v>WH-147</v>
          </cell>
          <cell r="C720">
            <v>1</v>
          </cell>
          <cell r="D720">
            <v>40</v>
          </cell>
          <cell r="F720">
            <v>1</v>
          </cell>
          <cell r="G720">
            <v>40</v>
          </cell>
          <cell r="H720">
            <v>5</v>
          </cell>
          <cell r="I720">
            <v>200</v>
          </cell>
          <cell r="J720">
            <v>1</v>
          </cell>
          <cell r="K720">
            <v>0</v>
          </cell>
          <cell r="L720">
            <v>240</v>
          </cell>
          <cell r="M720">
            <v>1</v>
          </cell>
          <cell r="N720">
            <v>40</v>
          </cell>
          <cell r="O720">
            <v>6</v>
          </cell>
          <cell r="P720">
            <v>0</v>
          </cell>
          <cell r="Q720">
            <v>280</v>
          </cell>
          <cell r="R720">
            <v>6</v>
          </cell>
          <cell r="S720">
            <v>210</v>
          </cell>
          <cell r="T720">
            <v>7</v>
          </cell>
          <cell r="U720">
            <v>0</v>
          </cell>
          <cell r="V720">
            <v>490</v>
          </cell>
          <cell r="W720">
            <v>490</v>
          </cell>
          <cell r="X720">
            <v>0</v>
          </cell>
          <cell r="Y720">
            <v>13</v>
          </cell>
          <cell r="Z720" t="str">
            <v>Whitaker</v>
          </cell>
          <cell r="AA720" t="str">
            <v>Knowledge Points</v>
          </cell>
          <cell r="AB720" t="str">
            <v>Middle</v>
          </cell>
        </row>
        <row r="721">
          <cell r="A721" t="str">
            <v>WH-148</v>
          </cell>
          <cell r="C721">
            <v>3</v>
          </cell>
          <cell r="D721">
            <v>120</v>
          </cell>
          <cell r="F721">
            <v>1</v>
          </cell>
          <cell r="G721">
            <v>120</v>
          </cell>
          <cell r="H721">
            <v>0</v>
          </cell>
          <cell r="I721">
            <v>0</v>
          </cell>
          <cell r="J721">
            <v>3</v>
          </cell>
          <cell r="K721">
            <v>0</v>
          </cell>
          <cell r="L721">
            <v>120</v>
          </cell>
          <cell r="M721">
            <v>0</v>
          </cell>
          <cell r="N721">
            <v>0</v>
          </cell>
          <cell r="O721">
            <v>3</v>
          </cell>
          <cell r="P721">
            <v>0</v>
          </cell>
          <cell r="Q721">
            <v>120</v>
          </cell>
          <cell r="R721">
            <v>0</v>
          </cell>
          <cell r="S721">
            <v>0</v>
          </cell>
          <cell r="T721">
            <v>3</v>
          </cell>
          <cell r="U721">
            <v>0</v>
          </cell>
          <cell r="V721">
            <v>120</v>
          </cell>
          <cell r="W721">
            <v>120</v>
          </cell>
          <cell r="X721">
            <v>0</v>
          </cell>
          <cell r="Y721">
            <v>3</v>
          </cell>
          <cell r="Z721" t="str">
            <v>Whitaker</v>
          </cell>
          <cell r="AA721" t="str">
            <v>Knowledge Points</v>
          </cell>
          <cell r="AB721" t="str">
            <v>Middle</v>
          </cell>
        </row>
        <row r="722">
          <cell r="A722" t="str">
            <v>WH-148a</v>
          </cell>
          <cell r="C722">
            <v>0</v>
          </cell>
          <cell r="D722">
            <v>0</v>
          </cell>
          <cell r="F722">
            <v>0</v>
          </cell>
          <cell r="G722">
            <v>0</v>
          </cell>
          <cell r="H722">
            <v>5</v>
          </cell>
          <cell r="I722">
            <v>200</v>
          </cell>
          <cell r="J722">
            <v>0</v>
          </cell>
          <cell r="K722">
            <v>1</v>
          </cell>
          <cell r="L722">
            <v>200</v>
          </cell>
          <cell r="M722">
            <v>2</v>
          </cell>
          <cell r="N722">
            <v>80</v>
          </cell>
          <cell r="O722">
            <v>5</v>
          </cell>
          <cell r="P722">
            <v>0</v>
          </cell>
          <cell r="Q722">
            <v>280</v>
          </cell>
          <cell r="R722">
            <v>5</v>
          </cell>
          <cell r="S722">
            <v>175</v>
          </cell>
          <cell r="T722">
            <v>7</v>
          </cell>
          <cell r="U722">
            <v>0</v>
          </cell>
          <cell r="V722">
            <v>455</v>
          </cell>
          <cell r="W722">
            <v>455</v>
          </cell>
          <cell r="X722">
            <v>0</v>
          </cell>
          <cell r="Y722">
            <v>12</v>
          </cell>
          <cell r="Z722" t="str">
            <v>Whitaker</v>
          </cell>
          <cell r="AA722" t="str">
            <v>Knowledge Points</v>
          </cell>
          <cell r="AB722" t="str">
            <v>Middle</v>
          </cell>
        </row>
        <row r="723">
          <cell r="A723" t="str">
            <v>WH-149</v>
          </cell>
          <cell r="C723">
            <v>7</v>
          </cell>
          <cell r="D723">
            <v>280</v>
          </cell>
          <cell r="F723">
            <v>1</v>
          </cell>
          <cell r="G723">
            <v>280</v>
          </cell>
          <cell r="H723">
            <v>8</v>
          </cell>
          <cell r="I723">
            <v>320</v>
          </cell>
          <cell r="J723">
            <v>7</v>
          </cell>
          <cell r="K723">
            <v>0</v>
          </cell>
          <cell r="L723">
            <v>600</v>
          </cell>
          <cell r="M723">
            <v>4</v>
          </cell>
          <cell r="N723">
            <v>160</v>
          </cell>
          <cell r="O723">
            <v>15</v>
          </cell>
          <cell r="P723">
            <v>0</v>
          </cell>
          <cell r="Q723">
            <v>760</v>
          </cell>
          <cell r="R723">
            <v>5</v>
          </cell>
          <cell r="S723">
            <v>175</v>
          </cell>
          <cell r="T723">
            <v>19</v>
          </cell>
          <cell r="U723">
            <v>0</v>
          </cell>
          <cell r="V723">
            <v>935</v>
          </cell>
          <cell r="W723">
            <v>935</v>
          </cell>
          <cell r="X723">
            <v>0</v>
          </cell>
          <cell r="Y723">
            <v>24</v>
          </cell>
          <cell r="Z723" t="str">
            <v>Whitaker</v>
          </cell>
          <cell r="AA723" t="str">
            <v>Knowledge Points</v>
          </cell>
          <cell r="AB723" t="str">
            <v>Middle</v>
          </cell>
        </row>
        <row r="724">
          <cell r="A724" t="str">
            <v>WH-150</v>
          </cell>
          <cell r="C724">
            <v>11</v>
          </cell>
          <cell r="D724">
            <v>440</v>
          </cell>
          <cell r="F724">
            <v>1</v>
          </cell>
          <cell r="G724">
            <v>440</v>
          </cell>
          <cell r="H724">
            <v>13</v>
          </cell>
          <cell r="I724">
            <v>520</v>
          </cell>
          <cell r="J724">
            <v>11</v>
          </cell>
          <cell r="K724">
            <v>0</v>
          </cell>
          <cell r="L724">
            <v>960</v>
          </cell>
          <cell r="M724">
            <v>9</v>
          </cell>
          <cell r="N724">
            <v>360</v>
          </cell>
          <cell r="O724">
            <v>24</v>
          </cell>
          <cell r="P724">
            <v>0</v>
          </cell>
          <cell r="Q724">
            <v>1320</v>
          </cell>
          <cell r="R724">
            <v>17</v>
          </cell>
          <cell r="S724">
            <v>595</v>
          </cell>
          <cell r="T724">
            <v>33</v>
          </cell>
          <cell r="U724">
            <v>0</v>
          </cell>
          <cell r="V724">
            <v>1915</v>
          </cell>
          <cell r="W724">
            <v>1915</v>
          </cell>
          <cell r="X724">
            <v>0</v>
          </cell>
          <cell r="Y724">
            <v>50</v>
          </cell>
          <cell r="Z724" t="str">
            <v>Whitaker</v>
          </cell>
          <cell r="AA724" t="str">
            <v>Knowledge Points</v>
          </cell>
          <cell r="AB724" t="str">
            <v>Middle</v>
          </cell>
        </row>
        <row r="725">
          <cell r="A725" t="str">
            <v>WH-151</v>
          </cell>
          <cell r="C725">
            <v>2</v>
          </cell>
          <cell r="D725">
            <v>80</v>
          </cell>
          <cell r="F725">
            <v>1</v>
          </cell>
          <cell r="G725">
            <v>80</v>
          </cell>
          <cell r="H725">
            <v>7</v>
          </cell>
          <cell r="I725">
            <v>280</v>
          </cell>
          <cell r="J725">
            <v>2</v>
          </cell>
          <cell r="K725">
            <v>0</v>
          </cell>
          <cell r="L725">
            <v>360</v>
          </cell>
          <cell r="M725">
            <v>4</v>
          </cell>
          <cell r="N725">
            <v>160</v>
          </cell>
          <cell r="O725">
            <v>9</v>
          </cell>
          <cell r="P725">
            <v>0</v>
          </cell>
          <cell r="Q725">
            <v>520</v>
          </cell>
          <cell r="R725">
            <v>7</v>
          </cell>
          <cell r="S725">
            <v>245</v>
          </cell>
          <cell r="T725">
            <v>13</v>
          </cell>
          <cell r="U725">
            <v>0</v>
          </cell>
          <cell r="V725">
            <v>765</v>
          </cell>
          <cell r="W725">
            <v>765</v>
          </cell>
          <cell r="X725">
            <v>0</v>
          </cell>
          <cell r="Y725">
            <v>20</v>
          </cell>
          <cell r="Z725" t="str">
            <v>Whitaker</v>
          </cell>
          <cell r="AA725" t="str">
            <v>Knowledge Points</v>
          </cell>
          <cell r="AB725" t="str">
            <v>Middle</v>
          </cell>
        </row>
        <row r="726">
          <cell r="A726" t="str">
            <v>WH-152</v>
          </cell>
          <cell r="C726">
            <v>3</v>
          </cell>
          <cell r="D726">
            <v>120</v>
          </cell>
          <cell r="F726">
            <v>1</v>
          </cell>
          <cell r="G726">
            <v>120</v>
          </cell>
          <cell r="H726">
            <v>6</v>
          </cell>
          <cell r="I726">
            <v>240</v>
          </cell>
          <cell r="J726">
            <v>3</v>
          </cell>
          <cell r="K726">
            <v>0</v>
          </cell>
          <cell r="L726">
            <v>360</v>
          </cell>
          <cell r="M726">
            <v>3</v>
          </cell>
          <cell r="N726">
            <v>120</v>
          </cell>
          <cell r="O726">
            <v>9</v>
          </cell>
          <cell r="P726">
            <v>0</v>
          </cell>
          <cell r="Q726">
            <v>480</v>
          </cell>
          <cell r="R726">
            <v>9</v>
          </cell>
          <cell r="S726">
            <v>315</v>
          </cell>
          <cell r="T726">
            <v>12</v>
          </cell>
          <cell r="U726">
            <v>0</v>
          </cell>
          <cell r="V726">
            <v>795</v>
          </cell>
          <cell r="W726">
            <v>795</v>
          </cell>
          <cell r="X726">
            <v>0</v>
          </cell>
          <cell r="Y726">
            <v>21</v>
          </cell>
          <cell r="Z726" t="str">
            <v>Whitaker</v>
          </cell>
          <cell r="AA726" t="str">
            <v>Knowledge Points</v>
          </cell>
          <cell r="AB726" t="str">
            <v>Middle</v>
          </cell>
        </row>
        <row r="727">
          <cell r="A727" t="str">
            <v>WH-153</v>
          </cell>
          <cell r="C727">
            <v>1</v>
          </cell>
          <cell r="D727">
            <v>40</v>
          </cell>
          <cell r="F727">
            <v>1</v>
          </cell>
          <cell r="G727">
            <v>40</v>
          </cell>
          <cell r="H727">
            <v>0</v>
          </cell>
          <cell r="I727">
            <v>0</v>
          </cell>
          <cell r="J727">
            <v>1</v>
          </cell>
          <cell r="K727">
            <v>0</v>
          </cell>
          <cell r="L727">
            <v>40</v>
          </cell>
          <cell r="M727">
            <v>0</v>
          </cell>
          <cell r="N727">
            <v>0</v>
          </cell>
          <cell r="O727">
            <v>1</v>
          </cell>
          <cell r="P727">
            <v>0</v>
          </cell>
          <cell r="Q727">
            <v>40</v>
          </cell>
          <cell r="R727">
            <v>0</v>
          </cell>
          <cell r="S727">
            <v>0</v>
          </cell>
          <cell r="T727">
            <v>1</v>
          </cell>
          <cell r="U727">
            <v>0</v>
          </cell>
          <cell r="V727">
            <v>40</v>
          </cell>
          <cell r="W727">
            <v>40</v>
          </cell>
          <cell r="X727">
            <v>0</v>
          </cell>
          <cell r="Y727">
            <v>1</v>
          </cell>
          <cell r="Z727" t="str">
            <v>Whitaker</v>
          </cell>
          <cell r="AA727" t="str">
            <v>Knowledge Points</v>
          </cell>
          <cell r="AB727" t="str">
            <v>Middle</v>
          </cell>
        </row>
        <row r="728">
          <cell r="A728" t="str">
            <v>WH-153a</v>
          </cell>
          <cell r="C728">
            <v>0</v>
          </cell>
          <cell r="D728">
            <v>0</v>
          </cell>
          <cell r="F728">
            <v>0</v>
          </cell>
          <cell r="G728">
            <v>0</v>
          </cell>
          <cell r="H728">
            <v>4</v>
          </cell>
          <cell r="I728">
            <v>160</v>
          </cell>
          <cell r="J728">
            <v>0</v>
          </cell>
          <cell r="K728">
            <v>1</v>
          </cell>
          <cell r="L728">
            <v>160</v>
          </cell>
          <cell r="M728">
            <v>6</v>
          </cell>
          <cell r="N728">
            <v>240</v>
          </cell>
          <cell r="O728">
            <v>4</v>
          </cell>
          <cell r="P728">
            <v>0</v>
          </cell>
          <cell r="Q728">
            <v>400</v>
          </cell>
          <cell r="R728">
            <v>0</v>
          </cell>
          <cell r="S728">
            <v>0</v>
          </cell>
          <cell r="T728">
            <v>10</v>
          </cell>
          <cell r="U728">
            <v>0</v>
          </cell>
          <cell r="V728">
            <v>400</v>
          </cell>
          <cell r="W728">
            <v>400</v>
          </cell>
          <cell r="X728">
            <v>0</v>
          </cell>
          <cell r="Y728">
            <v>10</v>
          </cell>
          <cell r="Z728" t="str">
            <v>Whitaker</v>
          </cell>
          <cell r="AA728" t="str">
            <v>Knowledge Points</v>
          </cell>
          <cell r="AB728" t="str">
            <v>Middle</v>
          </cell>
        </row>
        <row r="729">
          <cell r="A729" t="str">
            <v>WH-153b</v>
          </cell>
          <cell r="C729">
            <v>0</v>
          </cell>
          <cell r="D729">
            <v>0</v>
          </cell>
          <cell r="F729">
            <v>0</v>
          </cell>
          <cell r="G729">
            <v>0</v>
          </cell>
          <cell r="H729">
            <v>0</v>
          </cell>
          <cell r="I729">
            <v>0</v>
          </cell>
          <cell r="J729">
            <v>0</v>
          </cell>
          <cell r="K729">
            <v>0</v>
          </cell>
          <cell r="L729">
            <v>0</v>
          </cell>
          <cell r="M729">
            <v>0</v>
          </cell>
          <cell r="N729">
            <v>0</v>
          </cell>
          <cell r="O729">
            <v>0</v>
          </cell>
          <cell r="P729">
            <v>0</v>
          </cell>
          <cell r="Q729">
            <v>0</v>
          </cell>
          <cell r="R729">
            <v>2</v>
          </cell>
          <cell r="S729">
            <v>70</v>
          </cell>
          <cell r="T729">
            <v>0</v>
          </cell>
          <cell r="U729">
            <v>1</v>
          </cell>
          <cell r="V729">
            <v>70</v>
          </cell>
          <cell r="W729">
            <v>70</v>
          </cell>
          <cell r="X729">
            <v>0</v>
          </cell>
          <cell r="Y729">
            <v>2</v>
          </cell>
          <cell r="Z729" t="str">
            <v>Whitaker</v>
          </cell>
          <cell r="AA729" t="str">
            <v>Knowledge Points</v>
          </cell>
          <cell r="AB729" t="str">
            <v>Middle</v>
          </cell>
        </row>
        <row r="730">
          <cell r="A730" t="str">
            <v>WH-154</v>
          </cell>
          <cell r="C730">
            <v>3</v>
          </cell>
          <cell r="D730">
            <v>120</v>
          </cell>
          <cell r="F730">
            <v>1</v>
          </cell>
          <cell r="G730">
            <v>120</v>
          </cell>
          <cell r="H730">
            <v>0</v>
          </cell>
          <cell r="I730">
            <v>0</v>
          </cell>
          <cell r="J730">
            <v>3</v>
          </cell>
          <cell r="K730">
            <v>0</v>
          </cell>
          <cell r="L730">
            <v>120</v>
          </cell>
          <cell r="M730">
            <v>0</v>
          </cell>
          <cell r="N730">
            <v>0</v>
          </cell>
          <cell r="O730">
            <v>3</v>
          </cell>
          <cell r="P730">
            <v>0</v>
          </cell>
          <cell r="Q730">
            <v>120</v>
          </cell>
          <cell r="R730">
            <v>0</v>
          </cell>
          <cell r="S730">
            <v>0</v>
          </cell>
          <cell r="T730">
            <v>3</v>
          </cell>
          <cell r="U730">
            <v>0</v>
          </cell>
          <cell r="V730">
            <v>120</v>
          </cell>
          <cell r="W730">
            <v>120</v>
          </cell>
          <cell r="X730">
            <v>0</v>
          </cell>
          <cell r="Y730">
            <v>3</v>
          </cell>
          <cell r="Z730" t="str">
            <v>Whitaker</v>
          </cell>
          <cell r="AA730" t="str">
            <v>Knowledge Points</v>
          </cell>
          <cell r="AB730" t="str">
            <v>Middle</v>
          </cell>
        </row>
        <row r="731">
          <cell r="A731" t="str">
            <v>WH-154a</v>
          </cell>
          <cell r="C731">
            <v>0</v>
          </cell>
          <cell r="D731">
            <v>0</v>
          </cell>
          <cell r="F731">
            <v>0</v>
          </cell>
          <cell r="G731">
            <v>0</v>
          </cell>
          <cell r="H731">
            <v>5</v>
          </cell>
          <cell r="I731">
            <v>200</v>
          </cell>
          <cell r="J731">
            <v>0</v>
          </cell>
          <cell r="K731">
            <v>1</v>
          </cell>
          <cell r="L731">
            <v>200</v>
          </cell>
          <cell r="M731">
            <v>1</v>
          </cell>
          <cell r="N731">
            <v>40</v>
          </cell>
          <cell r="O731">
            <v>5</v>
          </cell>
          <cell r="P731">
            <v>0</v>
          </cell>
          <cell r="Q731">
            <v>240</v>
          </cell>
          <cell r="R731">
            <v>6</v>
          </cell>
          <cell r="S731">
            <v>210</v>
          </cell>
          <cell r="T731">
            <v>6</v>
          </cell>
          <cell r="U731">
            <v>0</v>
          </cell>
          <cell r="V731">
            <v>450</v>
          </cell>
          <cell r="W731">
            <v>450</v>
          </cell>
          <cell r="X731">
            <v>0</v>
          </cell>
          <cell r="Y731">
            <v>12</v>
          </cell>
          <cell r="Z731" t="str">
            <v>Whitaker</v>
          </cell>
          <cell r="AA731" t="str">
            <v>Knowledge Points</v>
          </cell>
          <cell r="AB731" t="str">
            <v>Middle</v>
          </cell>
        </row>
        <row r="732">
          <cell r="A732" t="str">
            <v>WH-155</v>
          </cell>
          <cell r="C732">
            <v>2</v>
          </cell>
          <cell r="D732">
            <v>80</v>
          </cell>
          <cell r="F732">
            <v>1</v>
          </cell>
          <cell r="G732">
            <v>80</v>
          </cell>
          <cell r="H732">
            <v>1</v>
          </cell>
          <cell r="I732">
            <v>40</v>
          </cell>
          <cell r="J732">
            <v>2</v>
          </cell>
          <cell r="K732">
            <v>0</v>
          </cell>
          <cell r="L732">
            <v>120</v>
          </cell>
          <cell r="M732">
            <v>2</v>
          </cell>
          <cell r="N732">
            <v>80</v>
          </cell>
          <cell r="O732">
            <v>3</v>
          </cell>
          <cell r="P732">
            <v>0</v>
          </cell>
          <cell r="Q732">
            <v>200</v>
          </cell>
          <cell r="R732">
            <v>3</v>
          </cell>
          <cell r="S732">
            <v>105</v>
          </cell>
          <cell r="T732">
            <v>5</v>
          </cell>
          <cell r="U732">
            <v>0</v>
          </cell>
          <cell r="V732">
            <v>305</v>
          </cell>
          <cell r="W732">
            <v>305</v>
          </cell>
          <cell r="X732">
            <v>0</v>
          </cell>
          <cell r="Y732">
            <v>8</v>
          </cell>
          <cell r="Z732" t="str">
            <v>Whitaker</v>
          </cell>
          <cell r="AA732" t="str">
            <v>Knowledge Points</v>
          </cell>
          <cell r="AB732" t="str">
            <v>Middle</v>
          </cell>
        </row>
        <row r="733">
          <cell r="A733" t="str">
            <v>WH-156</v>
          </cell>
          <cell r="C733">
            <v>1</v>
          </cell>
          <cell r="D733">
            <v>40</v>
          </cell>
          <cell r="F733">
            <v>1</v>
          </cell>
          <cell r="G733">
            <v>40</v>
          </cell>
          <cell r="H733">
            <v>3</v>
          </cell>
          <cell r="I733">
            <v>120</v>
          </cell>
          <cell r="J733">
            <v>1</v>
          </cell>
          <cell r="K733">
            <v>0</v>
          </cell>
          <cell r="L733">
            <v>160</v>
          </cell>
          <cell r="M733">
            <v>2</v>
          </cell>
          <cell r="N733">
            <v>80</v>
          </cell>
          <cell r="O733">
            <v>4</v>
          </cell>
          <cell r="P733">
            <v>0</v>
          </cell>
          <cell r="Q733">
            <v>240</v>
          </cell>
          <cell r="R733">
            <v>0</v>
          </cell>
          <cell r="S733">
            <v>0</v>
          </cell>
          <cell r="T733">
            <v>6</v>
          </cell>
          <cell r="U733">
            <v>0</v>
          </cell>
          <cell r="V733">
            <v>240</v>
          </cell>
          <cell r="W733">
            <v>240</v>
          </cell>
          <cell r="X733">
            <v>0</v>
          </cell>
          <cell r="Y733">
            <v>6</v>
          </cell>
          <cell r="Z733" t="str">
            <v>Whitaker</v>
          </cell>
          <cell r="AA733" t="str">
            <v>Knowledge Points</v>
          </cell>
          <cell r="AB733" t="str">
            <v>Middle</v>
          </cell>
        </row>
        <row r="734">
          <cell r="A734" t="str">
            <v>WH-156a</v>
          </cell>
          <cell r="C734">
            <v>0</v>
          </cell>
          <cell r="D734">
            <v>0</v>
          </cell>
          <cell r="F734">
            <v>0</v>
          </cell>
          <cell r="G734">
            <v>0</v>
          </cell>
          <cell r="H734">
            <v>0</v>
          </cell>
          <cell r="I734">
            <v>0</v>
          </cell>
          <cell r="J734">
            <v>0</v>
          </cell>
          <cell r="K734">
            <v>0</v>
          </cell>
          <cell r="L734">
            <v>0</v>
          </cell>
          <cell r="M734">
            <v>0</v>
          </cell>
          <cell r="N734">
            <v>0</v>
          </cell>
          <cell r="O734">
            <v>0</v>
          </cell>
          <cell r="P734">
            <v>0</v>
          </cell>
          <cell r="Q734">
            <v>0</v>
          </cell>
          <cell r="R734">
            <v>2</v>
          </cell>
          <cell r="S734">
            <v>70</v>
          </cell>
          <cell r="T734">
            <v>0</v>
          </cell>
          <cell r="U734">
            <v>1</v>
          </cell>
          <cell r="V734">
            <v>70</v>
          </cell>
          <cell r="W734">
            <v>70</v>
          </cell>
          <cell r="X734">
            <v>0</v>
          </cell>
          <cell r="Y734">
            <v>2</v>
          </cell>
          <cell r="Z734" t="str">
            <v>Whitaker</v>
          </cell>
          <cell r="AA734" t="str">
            <v>Knowledge Points</v>
          </cell>
          <cell r="AB734" t="str">
            <v>Middle</v>
          </cell>
        </row>
        <row r="735">
          <cell r="A735" t="str">
            <v>WH-157</v>
          </cell>
          <cell r="C735">
            <v>4</v>
          </cell>
          <cell r="D735">
            <v>160</v>
          </cell>
          <cell r="F735">
            <v>1</v>
          </cell>
          <cell r="G735">
            <v>160</v>
          </cell>
          <cell r="H735">
            <v>3</v>
          </cell>
          <cell r="I735">
            <v>120</v>
          </cell>
          <cell r="J735">
            <v>4</v>
          </cell>
          <cell r="K735">
            <v>0</v>
          </cell>
          <cell r="L735">
            <v>280</v>
          </cell>
          <cell r="M735">
            <v>5</v>
          </cell>
          <cell r="N735">
            <v>200</v>
          </cell>
          <cell r="O735">
            <v>7</v>
          </cell>
          <cell r="P735">
            <v>0</v>
          </cell>
          <cell r="Q735">
            <v>480</v>
          </cell>
          <cell r="R735">
            <v>8</v>
          </cell>
          <cell r="S735">
            <v>280</v>
          </cell>
          <cell r="T735">
            <v>12</v>
          </cell>
          <cell r="U735">
            <v>0</v>
          </cell>
          <cell r="V735">
            <v>760</v>
          </cell>
          <cell r="W735">
            <v>760</v>
          </cell>
          <cell r="X735">
            <v>0</v>
          </cell>
          <cell r="Y735">
            <v>20</v>
          </cell>
          <cell r="Z735" t="str">
            <v>Whitaker</v>
          </cell>
          <cell r="AA735" t="str">
            <v>Knowledge Points</v>
          </cell>
          <cell r="AB735" t="str">
            <v>Middle</v>
          </cell>
        </row>
        <row r="736">
          <cell r="A736" t="str">
            <v>WH-158</v>
          </cell>
          <cell r="C736">
            <v>11</v>
          </cell>
          <cell r="D736">
            <v>440</v>
          </cell>
          <cell r="F736">
            <v>1</v>
          </cell>
          <cell r="G736">
            <v>440</v>
          </cell>
          <cell r="H736">
            <v>23</v>
          </cell>
          <cell r="I736">
            <v>920</v>
          </cell>
          <cell r="J736">
            <v>11</v>
          </cell>
          <cell r="K736">
            <v>0</v>
          </cell>
          <cell r="L736">
            <v>1360</v>
          </cell>
          <cell r="M736">
            <v>15</v>
          </cell>
          <cell r="N736">
            <v>600</v>
          </cell>
          <cell r="O736">
            <v>34</v>
          </cell>
          <cell r="P736">
            <v>0</v>
          </cell>
          <cell r="Q736">
            <v>1960</v>
          </cell>
          <cell r="R736">
            <v>20</v>
          </cell>
          <cell r="S736">
            <v>700</v>
          </cell>
          <cell r="T736">
            <v>49</v>
          </cell>
          <cell r="U736">
            <v>0</v>
          </cell>
          <cell r="V736">
            <v>2660</v>
          </cell>
          <cell r="W736">
            <v>2660</v>
          </cell>
          <cell r="X736">
            <v>0</v>
          </cell>
          <cell r="Y736">
            <v>69</v>
          </cell>
          <cell r="Z736" t="str">
            <v>Whitaker</v>
          </cell>
          <cell r="AA736" t="str">
            <v>Knowledge Points</v>
          </cell>
          <cell r="AB736" t="str">
            <v>Middle</v>
          </cell>
        </row>
        <row r="737">
          <cell r="A737" t="str">
            <v>WH-159</v>
          </cell>
          <cell r="C737">
            <v>4</v>
          </cell>
          <cell r="D737">
            <v>160</v>
          </cell>
          <cell r="F737">
            <v>1</v>
          </cell>
          <cell r="G737">
            <v>160</v>
          </cell>
          <cell r="H737">
            <v>0</v>
          </cell>
          <cell r="I737">
            <v>0</v>
          </cell>
          <cell r="J737">
            <v>4</v>
          </cell>
          <cell r="K737">
            <v>0</v>
          </cell>
          <cell r="L737">
            <v>160</v>
          </cell>
          <cell r="M737">
            <v>0</v>
          </cell>
          <cell r="N737">
            <v>0</v>
          </cell>
          <cell r="O737">
            <v>4</v>
          </cell>
          <cell r="P737">
            <v>0</v>
          </cell>
          <cell r="Q737">
            <v>160</v>
          </cell>
          <cell r="R737">
            <v>0</v>
          </cell>
          <cell r="S737">
            <v>0</v>
          </cell>
          <cell r="T737">
            <v>4</v>
          </cell>
          <cell r="U737">
            <v>0</v>
          </cell>
          <cell r="V737">
            <v>160</v>
          </cell>
          <cell r="W737">
            <v>160</v>
          </cell>
          <cell r="X737">
            <v>0</v>
          </cell>
          <cell r="Y737">
            <v>4</v>
          </cell>
          <cell r="Z737" t="str">
            <v>Whitaker</v>
          </cell>
          <cell r="AA737" t="str">
            <v>Knowledge Points</v>
          </cell>
          <cell r="AB737" t="str">
            <v>Middle</v>
          </cell>
        </row>
        <row r="738">
          <cell r="A738" t="str">
            <v>WH-159a</v>
          </cell>
          <cell r="C738">
            <v>0</v>
          </cell>
          <cell r="D738">
            <v>0</v>
          </cell>
          <cell r="F738">
            <v>0</v>
          </cell>
          <cell r="G738">
            <v>0</v>
          </cell>
          <cell r="H738">
            <v>2</v>
          </cell>
          <cell r="I738">
            <v>80</v>
          </cell>
          <cell r="J738">
            <v>0</v>
          </cell>
          <cell r="K738">
            <v>1</v>
          </cell>
          <cell r="L738">
            <v>80</v>
          </cell>
          <cell r="M738">
            <v>4</v>
          </cell>
          <cell r="N738">
            <v>160</v>
          </cell>
          <cell r="O738">
            <v>2</v>
          </cell>
          <cell r="P738">
            <v>0</v>
          </cell>
          <cell r="Q738">
            <v>240</v>
          </cell>
          <cell r="R738">
            <v>0</v>
          </cell>
          <cell r="S738">
            <v>0</v>
          </cell>
          <cell r="T738">
            <v>6</v>
          </cell>
          <cell r="U738">
            <v>0</v>
          </cell>
          <cell r="V738">
            <v>240</v>
          </cell>
          <cell r="W738">
            <v>240</v>
          </cell>
          <cell r="X738">
            <v>0</v>
          </cell>
          <cell r="Y738">
            <v>6</v>
          </cell>
          <cell r="Z738" t="str">
            <v>Whitaker</v>
          </cell>
          <cell r="AA738" t="str">
            <v>Knowledge Points</v>
          </cell>
          <cell r="AB738" t="str">
            <v>Middle</v>
          </cell>
        </row>
        <row r="739">
          <cell r="A739" t="str">
            <v>WH-159b</v>
          </cell>
          <cell r="C739">
            <v>0</v>
          </cell>
          <cell r="D739">
            <v>0</v>
          </cell>
          <cell r="F739">
            <v>0</v>
          </cell>
          <cell r="G739">
            <v>0</v>
          </cell>
          <cell r="H739">
            <v>0</v>
          </cell>
          <cell r="I739">
            <v>0</v>
          </cell>
          <cell r="J739">
            <v>0</v>
          </cell>
          <cell r="K739">
            <v>0</v>
          </cell>
          <cell r="L739">
            <v>0</v>
          </cell>
          <cell r="M739">
            <v>0</v>
          </cell>
          <cell r="N739">
            <v>0</v>
          </cell>
          <cell r="O739">
            <v>0</v>
          </cell>
          <cell r="P739">
            <v>0</v>
          </cell>
          <cell r="Q739">
            <v>0</v>
          </cell>
          <cell r="R739">
            <v>8</v>
          </cell>
          <cell r="S739">
            <v>280</v>
          </cell>
          <cell r="T739">
            <v>0</v>
          </cell>
          <cell r="U739">
            <v>1</v>
          </cell>
          <cell r="V739">
            <v>280</v>
          </cell>
          <cell r="W739">
            <v>280</v>
          </cell>
          <cell r="X739">
            <v>0</v>
          </cell>
          <cell r="Y739">
            <v>8</v>
          </cell>
          <cell r="Z739" t="str">
            <v>Whitaker</v>
          </cell>
          <cell r="AA739" t="str">
            <v>Knowledge Points</v>
          </cell>
          <cell r="AB739" t="str">
            <v>Middle</v>
          </cell>
        </row>
        <row r="740">
          <cell r="A740" t="str">
            <v>WH-160</v>
          </cell>
          <cell r="C740">
            <v>1</v>
          </cell>
          <cell r="D740">
            <v>40</v>
          </cell>
          <cell r="F740">
            <v>1</v>
          </cell>
          <cell r="G740">
            <v>40</v>
          </cell>
          <cell r="H740">
            <v>2</v>
          </cell>
          <cell r="I740">
            <v>80</v>
          </cell>
          <cell r="J740">
            <v>1</v>
          </cell>
          <cell r="K740">
            <v>0</v>
          </cell>
          <cell r="L740">
            <v>120</v>
          </cell>
          <cell r="M740">
            <v>0</v>
          </cell>
          <cell r="N740">
            <v>0</v>
          </cell>
          <cell r="O740">
            <v>3</v>
          </cell>
          <cell r="P740">
            <v>0</v>
          </cell>
          <cell r="Q740">
            <v>120</v>
          </cell>
          <cell r="R740">
            <v>0</v>
          </cell>
          <cell r="S740">
            <v>0</v>
          </cell>
          <cell r="T740">
            <v>3</v>
          </cell>
          <cell r="U740">
            <v>0</v>
          </cell>
          <cell r="V740">
            <v>120</v>
          </cell>
          <cell r="W740">
            <v>120</v>
          </cell>
          <cell r="X740">
            <v>0</v>
          </cell>
          <cell r="Y740">
            <v>3</v>
          </cell>
          <cell r="Z740" t="str">
            <v>Whitaker</v>
          </cell>
          <cell r="AA740" t="str">
            <v>Knowledge Points</v>
          </cell>
          <cell r="AB740" t="str">
            <v>Middle</v>
          </cell>
        </row>
        <row r="741">
          <cell r="A741" t="str">
            <v>WH-160a</v>
          </cell>
          <cell r="C741">
            <v>0</v>
          </cell>
          <cell r="D741">
            <v>0</v>
          </cell>
          <cell r="F741">
            <v>0</v>
          </cell>
          <cell r="G741">
            <v>0</v>
          </cell>
          <cell r="H741">
            <v>0</v>
          </cell>
          <cell r="I741">
            <v>0</v>
          </cell>
          <cell r="J741">
            <v>0</v>
          </cell>
          <cell r="K741">
            <v>0</v>
          </cell>
          <cell r="L741">
            <v>0</v>
          </cell>
          <cell r="M741">
            <v>2</v>
          </cell>
          <cell r="N741">
            <v>80</v>
          </cell>
          <cell r="O741">
            <v>0</v>
          </cell>
          <cell r="P741">
            <v>1</v>
          </cell>
          <cell r="Q741">
            <v>80</v>
          </cell>
          <cell r="R741">
            <v>6</v>
          </cell>
          <cell r="S741">
            <v>210</v>
          </cell>
          <cell r="T741">
            <v>2</v>
          </cell>
          <cell r="U741">
            <v>0</v>
          </cell>
          <cell r="V741">
            <v>290</v>
          </cell>
          <cell r="W741">
            <v>290</v>
          </cell>
          <cell r="X741">
            <v>0</v>
          </cell>
          <cell r="Y741">
            <v>8</v>
          </cell>
          <cell r="Z741" t="str">
            <v>Whitaker</v>
          </cell>
          <cell r="AA741" t="str">
            <v>Knowledge Points</v>
          </cell>
          <cell r="AB741" t="str">
            <v>Middle</v>
          </cell>
        </row>
        <row r="742">
          <cell r="A742" t="str">
            <v>WH-161</v>
          </cell>
          <cell r="C742">
            <v>5</v>
          </cell>
          <cell r="D742">
            <v>200</v>
          </cell>
          <cell r="F742">
            <v>1</v>
          </cell>
          <cell r="G742">
            <v>200</v>
          </cell>
          <cell r="H742">
            <v>0</v>
          </cell>
          <cell r="I742">
            <v>0</v>
          </cell>
          <cell r="J742">
            <v>5</v>
          </cell>
          <cell r="K742">
            <v>0</v>
          </cell>
          <cell r="L742">
            <v>200</v>
          </cell>
          <cell r="M742">
            <v>0</v>
          </cell>
          <cell r="N742">
            <v>0</v>
          </cell>
          <cell r="O742">
            <v>5</v>
          </cell>
          <cell r="P742">
            <v>0</v>
          </cell>
          <cell r="Q742">
            <v>200</v>
          </cell>
          <cell r="R742">
            <v>0</v>
          </cell>
          <cell r="S742">
            <v>0</v>
          </cell>
          <cell r="T742">
            <v>5</v>
          </cell>
          <cell r="U742">
            <v>0</v>
          </cell>
          <cell r="V742">
            <v>200</v>
          </cell>
          <cell r="W742">
            <v>200</v>
          </cell>
          <cell r="X742">
            <v>0</v>
          </cell>
          <cell r="Y742">
            <v>5</v>
          </cell>
          <cell r="Z742" t="str">
            <v>Whitaker</v>
          </cell>
          <cell r="AA742" t="str">
            <v>Knowledge Points</v>
          </cell>
          <cell r="AB742" t="str">
            <v>Middle</v>
          </cell>
        </row>
        <row r="743">
          <cell r="A743" t="str">
            <v>WH-161a</v>
          </cell>
          <cell r="C743">
            <v>0</v>
          </cell>
          <cell r="D743">
            <v>0</v>
          </cell>
          <cell r="F743">
            <v>0</v>
          </cell>
          <cell r="G743">
            <v>0</v>
          </cell>
          <cell r="H743">
            <v>6</v>
          </cell>
          <cell r="I743">
            <v>240</v>
          </cell>
          <cell r="J743">
            <v>0</v>
          </cell>
          <cell r="K743">
            <v>1</v>
          </cell>
          <cell r="L743">
            <v>240</v>
          </cell>
          <cell r="M743">
            <v>1</v>
          </cell>
          <cell r="N743">
            <v>40</v>
          </cell>
          <cell r="O743">
            <v>6</v>
          </cell>
          <cell r="P743">
            <v>0</v>
          </cell>
          <cell r="Q743">
            <v>280</v>
          </cell>
          <cell r="R743">
            <v>12</v>
          </cell>
          <cell r="S743">
            <v>420</v>
          </cell>
          <cell r="T743">
            <v>7</v>
          </cell>
          <cell r="U743">
            <v>0</v>
          </cell>
          <cell r="V743">
            <v>700</v>
          </cell>
          <cell r="W743">
            <v>700</v>
          </cell>
          <cell r="X743">
            <v>0</v>
          </cell>
          <cell r="Y743">
            <v>19</v>
          </cell>
          <cell r="Z743" t="str">
            <v>Whitaker</v>
          </cell>
          <cell r="AA743" t="str">
            <v>Knowledge Points</v>
          </cell>
          <cell r="AB743" t="str">
            <v>Middle</v>
          </cell>
        </row>
        <row r="744">
          <cell r="A744" t="str">
            <v>WH-162</v>
          </cell>
          <cell r="C744">
            <v>5</v>
          </cell>
          <cell r="D744">
            <v>200</v>
          </cell>
          <cell r="F744">
            <v>1</v>
          </cell>
          <cell r="G744">
            <v>200</v>
          </cell>
          <cell r="H744">
            <v>5</v>
          </cell>
          <cell r="I744">
            <v>200</v>
          </cell>
          <cell r="J744">
            <v>5</v>
          </cell>
          <cell r="K744">
            <v>0</v>
          </cell>
          <cell r="L744">
            <v>400</v>
          </cell>
          <cell r="M744">
            <v>4</v>
          </cell>
          <cell r="N744">
            <v>160</v>
          </cell>
          <cell r="O744">
            <v>10</v>
          </cell>
          <cell r="P744">
            <v>0</v>
          </cell>
          <cell r="Q744">
            <v>560</v>
          </cell>
          <cell r="R744">
            <v>6</v>
          </cell>
          <cell r="S744">
            <v>210</v>
          </cell>
          <cell r="T744">
            <v>14</v>
          </cell>
          <cell r="U744">
            <v>0</v>
          </cell>
          <cell r="V744">
            <v>770</v>
          </cell>
          <cell r="W744">
            <v>770</v>
          </cell>
          <cell r="X744">
            <v>0</v>
          </cell>
          <cell r="Y744">
            <v>20</v>
          </cell>
          <cell r="Z744" t="str">
            <v>Whitaker</v>
          </cell>
          <cell r="AA744" t="str">
            <v>Knowledge Points</v>
          </cell>
          <cell r="AB744" t="str">
            <v>Middle</v>
          </cell>
        </row>
        <row r="745">
          <cell r="A745" t="str">
            <v>WH-163</v>
          </cell>
          <cell r="C745">
            <v>5</v>
          </cell>
          <cell r="D745">
            <v>200</v>
          </cell>
          <cell r="F745">
            <v>1</v>
          </cell>
          <cell r="G745">
            <v>200</v>
          </cell>
          <cell r="H745">
            <v>4</v>
          </cell>
          <cell r="I745">
            <v>160</v>
          </cell>
          <cell r="J745">
            <v>5</v>
          </cell>
          <cell r="K745">
            <v>0</v>
          </cell>
          <cell r="L745">
            <v>360</v>
          </cell>
          <cell r="M745">
            <v>2</v>
          </cell>
          <cell r="N745">
            <v>80</v>
          </cell>
          <cell r="O745">
            <v>9</v>
          </cell>
          <cell r="P745">
            <v>0</v>
          </cell>
          <cell r="Q745">
            <v>440</v>
          </cell>
          <cell r="R745">
            <v>0</v>
          </cell>
          <cell r="S745">
            <v>0</v>
          </cell>
          <cell r="T745">
            <v>11</v>
          </cell>
          <cell r="U745">
            <v>0</v>
          </cell>
          <cell r="V745">
            <v>440</v>
          </cell>
          <cell r="W745">
            <v>440</v>
          </cell>
          <cell r="X745">
            <v>0</v>
          </cell>
          <cell r="Y745">
            <v>11</v>
          </cell>
          <cell r="Z745" t="str">
            <v>Whitaker</v>
          </cell>
          <cell r="AA745" t="str">
            <v>Knowledge Points</v>
          </cell>
          <cell r="AB745" t="str">
            <v>Middle</v>
          </cell>
        </row>
        <row r="746">
          <cell r="A746" t="str">
            <v>WH-163a</v>
          </cell>
          <cell r="C746">
            <v>0</v>
          </cell>
          <cell r="F746">
            <v>0</v>
          </cell>
          <cell r="G746">
            <v>0</v>
          </cell>
          <cell r="H746">
            <v>0</v>
          </cell>
          <cell r="I746">
            <v>0</v>
          </cell>
          <cell r="J746">
            <v>0</v>
          </cell>
          <cell r="K746">
            <v>0</v>
          </cell>
          <cell r="L746">
            <v>0</v>
          </cell>
          <cell r="M746">
            <v>0</v>
          </cell>
          <cell r="N746">
            <v>0</v>
          </cell>
          <cell r="O746">
            <v>0</v>
          </cell>
          <cell r="P746">
            <v>0</v>
          </cell>
          <cell r="Q746">
            <v>0</v>
          </cell>
          <cell r="R746">
            <v>7</v>
          </cell>
          <cell r="S746">
            <v>245</v>
          </cell>
          <cell r="T746">
            <v>0</v>
          </cell>
          <cell r="U746">
            <v>1</v>
          </cell>
          <cell r="V746">
            <v>245</v>
          </cell>
          <cell r="W746">
            <v>245</v>
          </cell>
          <cell r="X746">
            <v>0</v>
          </cell>
          <cell r="Y746">
            <v>7</v>
          </cell>
          <cell r="Z746" t="str">
            <v>Whitaker</v>
          </cell>
          <cell r="AA746" t="str">
            <v>Knowledge Points</v>
          </cell>
          <cell r="AB746" t="str">
            <v>Middle</v>
          </cell>
        </row>
        <row r="747">
          <cell r="A747" t="str">
            <v>WH-164</v>
          </cell>
          <cell r="C747">
            <v>9</v>
          </cell>
          <cell r="D747">
            <v>360</v>
          </cell>
          <cell r="F747">
            <v>1</v>
          </cell>
          <cell r="G747">
            <v>360</v>
          </cell>
          <cell r="H747">
            <v>14</v>
          </cell>
          <cell r="I747">
            <v>560</v>
          </cell>
          <cell r="J747">
            <v>9</v>
          </cell>
          <cell r="K747">
            <v>0</v>
          </cell>
          <cell r="L747">
            <v>920</v>
          </cell>
          <cell r="M747">
            <v>8</v>
          </cell>
          <cell r="N747">
            <v>320</v>
          </cell>
          <cell r="O747">
            <v>23</v>
          </cell>
          <cell r="P747">
            <v>0</v>
          </cell>
          <cell r="Q747">
            <v>1240</v>
          </cell>
          <cell r="R747">
            <v>11</v>
          </cell>
          <cell r="S747">
            <v>385</v>
          </cell>
          <cell r="T747">
            <v>31</v>
          </cell>
          <cell r="U747">
            <v>0</v>
          </cell>
          <cell r="V747">
            <v>1625</v>
          </cell>
          <cell r="W747">
            <v>1625</v>
          </cell>
          <cell r="X747">
            <v>0</v>
          </cell>
          <cell r="Y747">
            <v>42</v>
          </cell>
          <cell r="Z747" t="str">
            <v>Whitaker</v>
          </cell>
          <cell r="AA747" t="str">
            <v>Knowledge Points</v>
          </cell>
          <cell r="AB747" t="str">
            <v>Middle</v>
          </cell>
        </row>
        <row r="748">
          <cell r="A748" t="str">
            <v>WH-165</v>
          </cell>
          <cell r="C748">
            <v>0</v>
          </cell>
          <cell r="F748">
            <v>0</v>
          </cell>
          <cell r="G748">
            <v>0</v>
          </cell>
          <cell r="H748">
            <v>1</v>
          </cell>
          <cell r="I748">
            <v>40</v>
          </cell>
          <cell r="J748">
            <v>0</v>
          </cell>
          <cell r="K748">
            <v>1</v>
          </cell>
          <cell r="L748">
            <v>40</v>
          </cell>
          <cell r="M748">
            <v>1</v>
          </cell>
          <cell r="N748">
            <v>40</v>
          </cell>
          <cell r="O748">
            <v>1</v>
          </cell>
          <cell r="P748">
            <v>0</v>
          </cell>
          <cell r="Q748">
            <v>80</v>
          </cell>
          <cell r="R748">
            <v>0</v>
          </cell>
          <cell r="S748">
            <v>0</v>
          </cell>
          <cell r="T748">
            <v>2</v>
          </cell>
          <cell r="U748">
            <v>0</v>
          </cell>
          <cell r="V748">
            <v>80</v>
          </cell>
          <cell r="W748">
            <v>80</v>
          </cell>
          <cell r="X748">
            <v>0</v>
          </cell>
          <cell r="Y748">
            <v>2</v>
          </cell>
          <cell r="Z748" t="str">
            <v>Whitaker</v>
          </cell>
          <cell r="AA748" t="str">
            <v>Knowledge Points</v>
          </cell>
          <cell r="AB748" t="str">
            <v>Middle</v>
          </cell>
        </row>
        <row r="749">
          <cell r="A749" t="str">
            <v>WH-165a</v>
          </cell>
          <cell r="C749">
            <v>0</v>
          </cell>
          <cell r="F749">
            <v>0</v>
          </cell>
          <cell r="G749">
            <v>0</v>
          </cell>
          <cell r="H749">
            <v>0</v>
          </cell>
          <cell r="I749">
            <v>0</v>
          </cell>
          <cell r="J749">
            <v>0</v>
          </cell>
          <cell r="K749">
            <v>0</v>
          </cell>
          <cell r="L749">
            <v>0</v>
          </cell>
          <cell r="M749">
            <v>0</v>
          </cell>
          <cell r="N749">
            <v>0</v>
          </cell>
          <cell r="O749">
            <v>0</v>
          </cell>
          <cell r="P749">
            <v>0</v>
          </cell>
          <cell r="Q749">
            <v>0</v>
          </cell>
          <cell r="R749">
            <v>13</v>
          </cell>
          <cell r="S749">
            <v>455</v>
          </cell>
          <cell r="T749">
            <v>0</v>
          </cell>
          <cell r="U749">
            <v>1</v>
          </cell>
          <cell r="V749">
            <v>455</v>
          </cell>
          <cell r="W749">
            <v>455</v>
          </cell>
          <cell r="X749">
            <v>0</v>
          </cell>
          <cell r="Y749">
            <v>13</v>
          </cell>
          <cell r="Z749" t="str">
            <v>Whitaker</v>
          </cell>
          <cell r="AA749" t="str">
            <v>Knowledge Points</v>
          </cell>
          <cell r="AB749" t="str">
            <v>Middle</v>
          </cell>
        </row>
        <row r="750">
          <cell r="A750" t="str">
            <v>WH-166</v>
          </cell>
          <cell r="C750">
            <v>0</v>
          </cell>
          <cell r="F750">
            <v>0</v>
          </cell>
          <cell r="G750">
            <v>0</v>
          </cell>
          <cell r="H750">
            <v>1</v>
          </cell>
          <cell r="I750">
            <v>40</v>
          </cell>
          <cell r="J750">
            <v>0</v>
          </cell>
          <cell r="K750">
            <v>1</v>
          </cell>
          <cell r="L750">
            <v>40</v>
          </cell>
          <cell r="M750">
            <v>0</v>
          </cell>
          <cell r="N750">
            <v>0</v>
          </cell>
          <cell r="O750">
            <v>1</v>
          </cell>
          <cell r="P750">
            <v>0</v>
          </cell>
          <cell r="Q750">
            <v>40</v>
          </cell>
          <cell r="R750">
            <v>0</v>
          </cell>
          <cell r="S750">
            <v>0</v>
          </cell>
          <cell r="T750">
            <v>1</v>
          </cell>
          <cell r="U750">
            <v>0</v>
          </cell>
          <cell r="V750">
            <v>40</v>
          </cell>
          <cell r="W750">
            <v>40</v>
          </cell>
          <cell r="X750">
            <v>0</v>
          </cell>
          <cell r="Y750">
            <v>1</v>
          </cell>
          <cell r="Z750" t="str">
            <v>Whitaker</v>
          </cell>
          <cell r="AA750" t="str">
            <v>Knowledge Points</v>
          </cell>
          <cell r="AB750" t="str">
            <v>Middle</v>
          </cell>
        </row>
        <row r="751">
          <cell r="A751" t="str">
            <v>WH-166a</v>
          </cell>
          <cell r="C751">
            <v>0</v>
          </cell>
          <cell r="F751">
            <v>0</v>
          </cell>
          <cell r="G751">
            <v>0</v>
          </cell>
          <cell r="H751">
            <v>0</v>
          </cell>
          <cell r="I751">
            <v>0</v>
          </cell>
          <cell r="J751">
            <v>0</v>
          </cell>
          <cell r="K751">
            <v>0</v>
          </cell>
          <cell r="L751">
            <v>0</v>
          </cell>
          <cell r="M751">
            <v>1</v>
          </cell>
          <cell r="N751">
            <v>40</v>
          </cell>
          <cell r="O751">
            <v>0</v>
          </cell>
          <cell r="P751">
            <v>1</v>
          </cell>
          <cell r="Q751">
            <v>40</v>
          </cell>
          <cell r="R751">
            <v>4</v>
          </cell>
          <cell r="S751">
            <v>140</v>
          </cell>
          <cell r="T751">
            <v>1</v>
          </cell>
          <cell r="U751">
            <v>0</v>
          </cell>
          <cell r="V751">
            <v>180</v>
          </cell>
          <cell r="W751">
            <v>180</v>
          </cell>
          <cell r="X751">
            <v>0</v>
          </cell>
          <cell r="Y751">
            <v>5</v>
          </cell>
          <cell r="Z751" t="str">
            <v>Whitaker</v>
          </cell>
          <cell r="AA751" t="str">
            <v>Knowledge Points</v>
          </cell>
          <cell r="AB751" t="str">
            <v>Middle</v>
          </cell>
        </row>
        <row r="752">
          <cell r="A752" t="str">
            <v>WH-167</v>
          </cell>
          <cell r="C752">
            <v>0</v>
          </cell>
          <cell r="F752">
            <v>0</v>
          </cell>
          <cell r="G752">
            <v>0</v>
          </cell>
          <cell r="H752">
            <v>1</v>
          </cell>
          <cell r="I752">
            <v>40</v>
          </cell>
          <cell r="J752">
            <v>0</v>
          </cell>
          <cell r="K752">
            <v>1</v>
          </cell>
          <cell r="L752">
            <v>40</v>
          </cell>
          <cell r="M752">
            <v>0</v>
          </cell>
          <cell r="N752">
            <v>0</v>
          </cell>
          <cell r="O752">
            <v>1</v>
          </cell>
          <cell r="P752">
            <v>0</v>
          </cell>
          <cell r="Q752">
            <v>40</v>
          </cell>
          <cell r="R752">
            <v>0</v>
          </cell>
          <cell r="S752">
            <v>0</v>
          </cell>
          <cell r="T752">
            <v>1</v>
          </cell>
          <cell r="U752">
            <v>0</v>
          </cell>
          <cell r="V752">
            <v>40</v>
          </cell>
          <cell r="W752">
            <v>40</v>
          </cell>
          <cell r="X752">
            <v>0</v>
          </cell>
          <cell r="Y752">
            <v>1</v>
          </cell>
          <cell r="Z752" t="str">
            <v>Whitaker</v>
          </cell>
          <cell r="AA752" t="str">
            <v>Knowledge Points</v>
          </cell>
          <cell r="AB752" t="str">
            <v>Middle</v>
          </cell>
        </row>
        <row r="753">
          <cell r="A753" t="str">
            <v>WH-167a</v>
          </cell>
          <cell r="C753">
            <v>0</v>
          </cell>
          <cell r="F753">
            <v>0</v>
          </cell>
          <cell r="G753">
            <v>0</v>
          </cell>
          <cell r="H753">
            <v>0</v>
          </cell>
          <cell r="I753">
            <v>0</v>
          </cell>
          <cell r="J753">
            <v>0</v>
          </cell>
          <cell r="K753">
            <v>0</v>
          </cell>
          <cell r="L753">
            <v>0</v>
          </cell>
          <cell r="M753">
            <v>0</v>
          </cell>
          <cell r="N753">
            <v>0</v>
          </cell>
          <cell r="O753">
            <v>0</v>
          </cell>
          <cell r="P753">
            <v>0</v>
          </cell>
          <cell r="Q753">
            <v>0</v>
          </cell>
          <cell r="R753">
            <v>7</v>
          </cell>
          <cell r="S753">
            <v>245</v>
          </cell>
          <cell r="T753">
            <v>0</v>
          </cell>
          <cell r="U753">
            <v>1</v>
          </cell>
          <cell r="V753">
            <v>245</v>
          </cell>
          <cell r="W753">
            <v>245</v>
          </cell>
          <cell r="X753">
            <v>0</v>
          </cell>
          <cell r="Y753">
            <v>7</v>
          </cell>
          <cell r="Z753" t="str">
            <v>Whitaker</v>
          </cell>
          <cell r="AA753" t="str">
            <v>Knowledge Points</v>
          </cell>
          <cell r="AB753" t="str">
            <v>Middle</v>
          </cell>
        </row>
        <row r="754">
          <cell r="A754" t="str">
            <v>WH-168</v>
          </cell>
          <cell r="C754">
            <v>0</v>
          </cell>
          <cell r="F754">
            <v>0</v>
          </cell>
          <cell r="G754">
            <v>0</v>
          </cell>
          <cell r="H754">
            <v>4</v>
          </cell>
          <cell r="I754">
            <v>160</v>
          </cell>
          <cell r="J754">
            <v>0</v>
          </cell>
          <cell r="K754">
            <v>1</v>
          </cell>
          <cell r="L754">
            <v>160</v>
          </cell>
          <cell r="M754">
            <v>3</v>
          </cell>
          <cell r="N754">
            <v>120</v>
          </cell>
          <cell r="O754">
            <v>4</v>
          </cell>
          <cell r="P754">
            <v>0</v>
          </cell>
          <cell r="Q754">
            <v>280</v>
          </cell>
          <cell r="R754">
            <v>2</v>
          </cell>
          <cell r="S754">
            <v>70</v>
          </cell>
          <cell r="T754">
            <v>7</v>
          </cell>
          <cell r="U754">
            <v>0</v>
          </cell>
          <cell r="V754">
            <v>350</v>
          </cell>
          <cell r="W754">
            <v>350</v>
          </cell>
          <cell r="X754">
            <v>0</v>
          </cell>
          <cell r="Y754">
            <v>9</v>
          </cell>
          <cell r="Z754" t="str">
            <v>Whitaker</v>
          </cell>
          <cell r="AA754" t="str">
            <v>Knowledge Points</v>
          </cell>
          <cell r="AB754" t="str">
            <v>Middle</v>
          </cell>
        </row>
        <row r="755">
          <cell r="A755" t="str">
            <v>WH-169</v>
          </cell>
          <cell r="C755">
            <v>0</v>
          </cell>
          <cell r="F755">
            <v>0</v>
          </cell>
          <cell r="G755">
            <v>0</v>
          </cell>
          <cell r="H755">
            <v>4</v>
          </cell>
          <cell r="I755">
            <v>160</v>
          </cell>
          <cell r="J755">
            <v>0</v>
          </cell>
          <cell r="K755">
            <v>1</v>
          </cell>
          <cell r="L755">
            <v>160</v>
          </cell>
          <cell r="M755">
            <v>3</v>
          </cell>
          <cell r="N755">
            <v>120</v>
          </cell>
          <cell r="O755">
            <v>4</v>
          </cell>
          <cell r="P755">
            <v>0</v>
          </cell>
          <cell r="Q755">
            <v>280</v>
          </cell>
          <cell r="R755">
            <v>7</v>
          </cell>
          <cell r="S755">
            <v>245</v>
          </cell>
          <cell r="T755">
            <v>7</v>
          </cell>
          <cell r="U755">
            <v>0</v>
          </cell>
          <cell r="V755">
            <v>525</v>
          </cell>
          <cell r="W755">
            <v>525</v>
          </cell>
          <cell r="X755">
            <v>0</v>
          </cell>
          <cell r="Y755">
            <v>14</v>
          </cell>
          <cell r="Z755" t="str">
            <v>Whitaker</v>
          </cell>
          <cell r="AA755" t="str">
            <v>Knowledge Points</v>
          </cell>
          <cell r="AB755" t="str">
            <v>Middle</v>
          </cell>
        </row>
        <row r="756">
          <cell r="A756" t="str">
            <v>WH-170</v>
          </cell>
          <cell r="C756">
            <v>0</v>
          </cell>
          <cell r="F756">
            <v>0</v>
          </cell>
          <cell r="G756">
            <v>0</v>
          </cell>
          <cell r="H756">
            <v>2</v>
          </cell>
          <cell r="I756">
            <v>80</v>
          </cell>
          <cell r="J756">
            <v>0</v>
          </cell>
          <cell r="K756">
            <v>1</v>
          </cell>
          <cell r="L756">
            <v>80</v>
          </cell>
          <cell r="M756">
            <v>8</v>
          </cell>
          <cell r="N756">
            <v>320</v>
          </cell>
          <cell r="O756">
            <v>2</v>
          </cell>
          <cell r="P756">
            <v>0</v>
          </cell>
          <cell r="Q756">
            <v>400</v>
          </cell>
          <cell r="R756">
            <v>0</v>
          </cell>
          <cell r="S756">
            <v>0</v>
          </cell>
          <cell r="T756">
            <v>10</v>
          </cell>
          <cell r="U756">
            <v>0</v>
          </cell>
          <cell r="V756">
            <v>400</v>
          </cell>
          <cell r="W756">
            <v>400</v>
          </cell>
          <cell r="X756">
            <v>0</v>
          </cell>
          <cell r="Y756">
            <v>10</v>
          </cell>
          <cell r="Z756" t="str">
            <v>Whitaker</v>
          </cell>
          <cell r="AA756" t="str">
            <v>Knowledge Points</v>
          </cell>
          <cell r="AB756" t="str">
            <v>Middle</v>
          </cell>
        </row>
        <row r="757">
          <cell r="A757" t="str">
            <v>WH-170a</v>
          </cell>
          <cell r="C757">
            <v>0</v>
          </cell>
          <cell r="F757">
            <v>0</v>
          </cell>
          <cell r="G757">
            <v>0</v>
          </cell>
          <cell r="H757">
            <v>0</v>
          </cell>
          <cell r="I757">
            <v>0</v>
          </cell>
          <cell r="J757">
            <v>0</v>
          </cell>
          <cell r="K757">
            <v>0</v>
          </cell>
          <cell r="L757">
            <v>0</v>
          </cell>
          <cell r="M757">
            <v>0</v>
          </cell>
          <cell r="N757">
            <v>0</v>
          </cell>
          <cell r="O757">
            <v>0</v>
          </cell>
          <cell r="P757">
            <v>0</v>
          </cell>
          <cell r="Q757">
            <v>0</v>
          </cell>
          <cell r="R757">
            <v>5</v>
          </cell>
          <cell r="S757">
            <v>175</v>
          </cell>
          <cell r="T757">
            <v>0</v>
          </cell>
          <cell r="U757">
            <v>1</v>
          </cell>
          <cell r="V757">
            <v>175</v>
          </cell>
          <cell r="W757">
            <v>175</v>
          </cell>
          <cell r="X757">
            <v>0</v>
          </cell>
          <cell r="Y757">
            <v>5</v>
          </cell>
          <cell r="Z757" t="str">
            <v>Whitaker</v>
          </cell>
          <cell r="AA757" t="str">
            <v>Knowledge Points</v>
          </cell>
          <cell r="AB757" t="str">
            <v>Middle</v>
          </cell>
        </row>
        <row r="758">
          <cell r="A758" t="str">
            <v>WH-171</v>
          </cell>
          <cell r="C758">
            <v>0</v>
          </cell>
          <cell r="F758">
            <v>0</v>
          </cell>
          <cell r="G758">
            <v>0</v>
          </cell>
          <cell r="H758">
            <v>2</v>
          </cell>
          <cell r="I758">
            <v>80</v>
          </cell>
          <cell r="J758">
            <v>0</v>
          </cell>
          <cell r="K758">
            <v>1</v>
          </cell>
          <cell r="L758">
            <v>80</v>
          </cell>
          <cell r="M758">
            <v>4</v>
          </cell>
          <cell r="N758">
            <v>160</v>
          </cell>
          <cell r="O758">
            <v>2</v>
          </cell>
          <cell r="P758">
            <v>0</v>
          </cell>
          <cell r="Q758">
            <v>240</v>
          </cell>
          <cell r="R758">
            <v>8</v>
          </cell>
          <cell r="S758">
            <v>280</v>
          </cell>
          <cell r="T758">
            <v>6</v>
          </cell>
          <cell r="U758">
            <v>0</v>
          </cell>
          <cell r="V758">
            <v>520</v>
          </cell>
          <cell r="W758">
            <v>520</v>
          </cell>
          <cell r="X758">
            <v>0</v>
          </cell>
          <cell r="Y758">
            <v>14</v>
          </cell>
          <cell r="Z758" t="str">
            <v>Whitaker</v>
          </cell>
          <cell r="AA758" t="str">
            <v>Knowledge Points</v>
          </cell>
          <cell r="AB758" t="str">
            <v>Middle</v>
          </cell>
        </row>
        <row r="759">
          <cell r="A759" t="str">
            <v>WH-172</v>
          </cell>
          <cell r="C759">
            <v>0</v>
          </cell>
          <cell r="F759">
            <v>0</v>
          </cell>
          <cell r="G759">
            <v>0</v>
          </cell>
          <cell r="H759">
            <v>2</v>
          </cell>
          <cell r="I759">
            <v>80</v>
          </cell>
          <cell r="J759">
            <v>0</v>
          </cell>
          <cell r="K759">
            <v>1</v>
          </cell>
          <cell r="L759">
            <v>80</v>
          </cell>
          <cell r="M759">
            <v>5</v>
          </cell>
          <cell r="N759">
            <v>200</v>
          </cell>
          <cell r="O759">
            <v>2</v>
          </cell>
          <cell r="P759">
            <v>0</v>
          </cell>
          <cell r="Q759">
            <v>280</v>
          </cell>
          <cell r="R759">
            <v>8</v>
          </cell>
          <cell r="S759">
            <v>280</v>
          </cell>
          <cell r="T759">
            <v>7</v>
          </cell>
          <cell r="U759">
            <v>0</v>
          </cell>
          <cell r="V759">
            <v>560</v>
          </cell>
          <cell r="W759">
            <v>560</v>
          </cell>
          <cell r="X759">
            <v>0</v>
          </cell>
          <cell r="Y759">
            <v>15</v>
          </cell>
          <cell r="Z759" t="str">
            <v>Whitaker</v>
          </cell>
          <cell r="AA759" t="str">
            <v>Knowledge Points</v>
          </cell>
          <cell r="AB759" t="str">
            <v>Middle</v>
          </cell>
        </row>
        <row r="760">
          <cell r="A760" t="str">
            <v>WH-173</v>
          </cell>
          <cell r="C760">
            <v>0</v>
          </cell>
          <cell r="F760">
            <v>0</v>
          </cell>
          <cell r="G760">
            <v>0</v>
          </cell>
          <cell r="H760">
            <v>1</v>
          </cell>
          <cell r="I760">
            <v>40</v>
          </cell>
          <cell r="J760">
            <v>0</v>
          </cell>
          <cell r="K760">
            <v>1</v>
          </cell>
          <cell r="L760">
            <v>40</v>
          </cell>
          <cell r="M760">
            <v>4</v>
          </cell>
          <cell r="N760">
            <v>160</v>
          </cell>
          <cell r="O760">
            <v>1</v>
          </cell>
          <cell r="P760">
            <v>0</v>
          </cell>
          <cell r="Q760">
            <v>200</v>
          </cell>
          <cell r="R760">
            <v>6</v>
          </cell>
          <cell r="S760">
            <v>210</v>
          </cell>
          <cell r="T760">
            <v>5</v>
          </cell>
          <cell r="U760">
            <v>0</v>
          </cell>
          <cell r="V760">
            <v>410</v>
          </cell>
          <cell r="W760">
            <v>410</v>
          </cell>
          <cell r="X760">
            <v>0</v>
          </cell>
          <cell r="Y760">
            <v>11</v>
          </cell>
          <cell r="Z760" t="str">
            <v>Whitaker</v>
          </cell>
          <cell r="AA760" t="str">
            <v>Knowledge Points</v>
          </cell>
          <cell r="AB760" t="str">
            <v>Middle</v>
          </cell>
        </row>
        <row r="761">
          <cell r="A761" t="str">
            <v>WH-174</v>
          </cell>
          <cell r="C761">
            <v>0</v>
          </cell>
          <cell r="F761">
            <v>0</v>
          </cell>
          <cell r="G761">
            <v>0</v>
          </cell>
          <cell r="H761">
            <v>1</v>
          </cell>
          <cell r="I761">
            <v>40</v>
          </cell>
          <cell r="J761">
            <v>0</v>
          </cell>
          <cell r="K761">
            <v>1</v>
          </cell>
          <cell r="L761">
            <v>40</v>
          </cell>
          <cell r="M761">
            <v>2</v>
          </cell>
          <cell r="N761">
            <v>80</v>
          </cell>
          <cell r="O761">
            <v>1</v>
          </cell>
          <cell r="P761">
            <v>0</v>
          </cell>
          <cell r="Q761">
            <v>120</v>
          </cell>
          <cell r="R761">
            <v>7</v>
          </cell>
          <cell r="S761">
            <v>245</v>
          </cell>
          <cell r="T761">
            <v>3</v>
          </cell>
          <cell r="U761">
            <v>0</v>
          </cell>
          <cell r="V761">
            <v>365</v>
          </cell>
          <cell r="W761">
            <v>365</v>
          </cell>
          <cell r="X761">
            <v>0</v>
          </cell>
          <cell r="Y761">
            <v>10</v>
          </cell>
          <cell r="Z761" t="str">
            <v>Whitaker</v>
          </cell>
          <cell r="AA761" t="str">
            <v>Knowledge Points</v>
          </cell>
          <cell r="AB761" t="str">
            <v>Middle</v>
          </cell>
        </row>
        <row r="762">
          <cell r="A762" t="str">
            <v>WH-175</v>
          </cell>
          <cell r="C762">
            <v>0</v>
          </cell>
          <cell r="F762">
            <v>0</v>
          </cell>
          <cell r="G762">
            <v>0</v>
          </cell>
          <cell r="H762">
            <v>1</v>
          </cell>
          <cell r="I762">
            <v>40</v>
          </cell>
          <cell r="J762">
            <v>0</v>
          </cell>
          <cell r="K762">
            <v>1</v>
          </cell>
          <cell r="L762">
            <v>40</v>
          </cell>
          <cell r="M762">
            <v>1</v>
          </cell>
          <cell r="N762">
            <v>40</v>
          </cell>
          <cell r="O762">
            <v>1</v>
          </cell>
          <cell r="P762">
            <v>0</v>
          </cell>
          <cell r="Q762">
            <v>80</v>
          </cell>
          <cell r="R762">
            <v>7</v>
          </cell>
          <cell r="S762">
            <v>245</v>
          </cell>
          <cell r="T762">
            <v>2</v>
          </cell>
          <cell r="U762">
            <v>0</v>
          </cell>
          <cell r="V762">
            <v>325</v>
          </cell>
          <cell r="W762">
            <v>325</v>
          </cell>
          <cell r="X762">
            <v>0</v>
          </cell>
          <cell r="Y762">
            <v>9</v>
          </cell>
          <cell r="Z762" t="str">
            <v>Whitaker</v>
          </cell>
          <cell r="AA762" t="str">
            <v>Knowledge Points</v>
          </cell>
          <cell r="AB762" t="str">
            <v>Middle</v>
          </cell>
        </row>
        <row r="763">
          <cell r="A763" t="str">
            <v>WH-176</v>
          </cell>
          <cell r="C763">
            <v>0</v>
          </cell>
          <cell r="F763">
            <v>0</v>
          </cell>
          <cell r="G763">
            <v>0</v>
          </cell>
          <cell r="H763">
            <v>1</v>
          </cell>
          <cell r="I763">
            <v>40</v>
          </cell>
          <cell r="J763">
            <v>0</v>
          </cell>
          <cell r="K763">
            <v>1</v>
          </cell>
          <cell r="L763">
            <v>40</v>
          </cell>
          <cell r="M763">
            <v>1</v>
          </cell>
          <cell r="N763">
            <v>40</v>
          </cell>
          <cell r="O763">
            <v>1</v>
          </cell>
          <cell r="P763">
            <v>0</v>
          </cell>
          <cell r="Q763">
            <v>80</v>
          </cell>
          <cell r="R763">
            <v>6</v>
          </cell>
          <cell r="S763">
            <v>210</v>
          </cell>
          <cell r="T763">
            <v>2</v>
          </cell>
          <cell r="U763">
            <v>0</v>
          </cell>
          <cell r="V763">
            <v>290</v>
          </cell>
          <cell r="W763">
            <v>290</v>
          </cell>
          <cell r="X763">
            <v>0</v>
          </cell>
          <cell r="Y763">
            <v>8</v>
          </cell>
          <cell r="Z763" t="str">
            <v>Whitaker</v>
          </cell>
          <cell r="AA763" t="str">
            <v>Knowledge Points</v>
          </cell>
          <cell r="AB763" t="str">
            <v>Middle</v>
          </cell>
        </row>
        <row r="764">
          <cell r="A764" t="str">
            <v>WH-177</v>
          </cell>
          <cell r="C764">
            <v>0</v>
          </cell>
          <cell r="F764">
            <v>0</v>
          </cell>
          <cell r="G764">
            <v>0</v>
          </cell>
          <cell r="H764">
            <v>0</v>
          </cell>
          <cell r="J764">
            <v>0</v>
          </cell>
          <cell r="K764">
            <v>0</v>
          </cell>
          <cell r="L764">
            <v>0</v>
          </cell>
          <cell r="M764">
            <v>0</v>
          </cell>
          <cell r="O764">
            <v>0</v>
          </cell>
          <cell r="P764">
            <v>0</v>
          </cell>
          <cell r="Q764">
            <v>0</v>
          </cell>
          <cell r="R764">
            <v>3</v>
          </cell>
          <cell r="S764">
            <v>105</v>
          </cell>
          <cell r="T764">
            <v>0</v>
          </cell>
          <cell r="U764">
            <v>1</v>
          </cell>
          <cell r="V764">
            <v>105</v>
          </cell>
          <cell r="W764">
            <v>105</v>
          </cell>
          <cell r="X764">
            <v>0</v>
          </cell>
          <cell r="Y764">
            <v>3</v>
          </cell>
          <cell r="Z764" t="str">
            <v>Whitaker</v>
          </cell>
          <cell r="AA764" t="str">
            <v>Knowledge Points</v>
          </cell>
          <cell r="AB764" t="str">
            <v>Middle</v>
          </cell>
        </row>
        <row r="765">
          <cell r="A765" t="str">
            <v>WH-178</v>
          </cell>
          <cell r="C765">
            <v>0</v>
          </cell>
          <cell r="F765">
            <v>0</v>
          </cell>
          <cell r="G765">
            <v>0</v>
          </cell>
          <cell r="H765">
            <v>0</v>
          </cell>
          <cell r="J765">
            <v>0</v>
          </cell>
          <cell r="K765">
            <v>0</v>
          </cell>
          <cell r="L765">
            <v>0</v>
          </cell>
          <cell r="M765">
            <v>0</v>
          </cell>
          <cell r="O765">
            <v>0</v>
          </cell>
          <cell r="P765">
            <v>0</v>
          </cell>
          <cell r="Q765">
            <v>0</v>
          </cell>
          <cell r="R765">
            <v>5</v>
          </cell>
          <cell r="S765">
            <v>175</v>
          </cell>
          <cell r="T765">
            <v>0</v>
          </cell>
          <cell r="U765">
            <v>1</v>
          </cell>
          <cell r="V765">
            <v>175</v>
          </cell>
          <cell r="W765">
            <v>175</v>
          </cell>
          <cell r="X765">
            <v>0</v>
          </cell>
          <cell r="Y765">
            <v>5</v>
          </cell>
          <cell r="Z765" t="str">
            <v>Whitaker</v>
          </cell>
          <cell r="AA765" t="str">
            <v>Knowledge Points</v>
          </cell>
          <cell r="AB765" t="str">
            <v>Middle</v>
          </cell>
        </row>
        <row r="766">
          <cell r="A766" t="str">
            <v>WH-179</v>
          </cell>
          <cell r="C766">
            <v>0</v>
          </cell>
          <cell r="F766">
            <v>0</v>
          </cell>
          <cell r="G766">
            <v>0</v>
          </cell>
          <cell r="H766">
            <v>0</v>
          </cell>
          <cell r="J766">
            <v>0</v>
          </cell>
          <cell r="K766">
            <v>0</v>
          </cell>
          <cell r="L766">
            <v>0</v>
          </cell>
          <cell r="M766">
            <v>0</v>
          </cell>
          <cell r="O766">
            <v>0</v>
          </cell>
          <cell r="P766">
            <v>0</v>
          </cell>
          <cell r="Q766">
            <v>0</v>
          </cell>
          <cell r="R766">
            <v>1</v>
          </cell>
          <cell r="S766">
            <v>35</v>
          </cell>
          <cell r="T766">
            <v>0</v>
          </cell>
          <cell r="U766">
            <v>1</v>
          </cell>
          <cell r="V766">
            <v>35</v>
          </cell>
          <cell r="W766">
            <v>35</v>
          </cell>
          <cell r="X766">
            <v>0</v>
          </cell>
          <cell r="Y766">
            <v>1</v>
          </cell>
          <cell r="Z766" t="str">
            <v>Whitaker</v>
          </cell>
          <cell r="AA766" t="str">
            <v>Knowledge Points</v>
          </cell>
          <cell r="AB766" t="str">
            <v>Middle</v>
          </cell>
        </row>
        <row r="767">
          <cell r="A767" t="str">
            <v>WH-180</v>
          </cell>
          <cell r="C767">
            <v>0</v>
          </cell>
          <cell r="F767">
            <v>0</v>
          </cell>
          <cell r="G767">
            <v>0</v>
          </cell>
          <cell r="H767">
            <v>0</v>
          </cell>
          <cell r="J767">
            <v>0</v>
          </cell>
          <cell r="K767">
            <v>0</v>
          </cell>
          <cell r="L767">
            <v>0</v>
          </cell>
          <cell r="M767">
            <v>0</v>
          </cell>
          <cell r="O767">
            <v>0</v>
          </cell>
          <cell r="P767">
            <v>0</v>
          </cell>
          <cell r="Q767">
            <v>0</v>
          </cell>
          <cell r="R767">
            <v>3</v>
          </cell>
          <cell r="S767">
            <v>105</v>
          </cell>
          <cell r="T767">
            <v>0</v>
          </cell>
          <cell r="U767">
            <v>1</v>
          </cell>
          <cell r="V767">
            <v>105</v>
          </cell>
          <cell r="W767">
            <v>105</v>
          </cell>
          <cell r="X767">
            <v>0</v>
          </cell>
          <cell r="Y767">
            <v>3</v>
          </cell>
          <cell r="Z767" t="str">
            <v>Whitaker</v>
          </cell>
          <cell r="AA767" t="str">
            <v>Knowledge Points</v>
          </cell>
          <cell r="AB767" t="str">
            <v>Middle</v>
          </cell>
        </row>
        <row r="768">
          <cell r="A768" t="str">
            <v>WH-181</v>
          </cell>
          <cell r="C768">
            <v>0</v>
          </cell>
          <cell r="F768">
            <v>0</v>
          </cell>
          <cell r="G768">
            <v>0</v>
          </cell>
          <cell r="H768">
            <v>0</v>
          </cell>
          <cell r="J768">
            <v>0</v>
          </cell>
          <cell r="K768">
            <v>0</v>
          </cell>
          <cell r="L768">
            <v>0</v>
          </cell>
          <cell r="M768">
            <v>0</v>
          </cell>
          <cell r="O768">
            <v>0</v>
          </cell>
          <cell r="P768">
            <v>0</v>
          </cell>
          <cell r="Q768">
            <v>0</v>
          </cell>
          <cell r="R768">
            <v>3</v>
          </cell>
          <cell r="S768">
            <v>105</v>
          </cell>
          <cell r="T768">
            <v>0</v>
          </cell>
          <cell r="U768">
            <v>1</v>
          </cell>
          <cell r="V768">
            <v>105</v>
          </cell>
          <cell r="W768">
            <v>105</v>
          </cell>
          <cell r="X768">
            <v>0</v>
          </cell>
          <cell r="Y768">
            <v>3</v>
          </cell>
          <cell r="Z768" t="str">
            <v>Whitaker</v>
          </cell>
          <cell r="AA768" t="str">
            <v>Knowledge Points</v>
          </cell>
          <cell r="AB768" t="str">
            <v>Middle</v>
          </cell>
        </row>
        <row r="769">
          <cell r="A769" t="str">
            <v>WH-182</v>
          </cell>
          <cell r="C769">
            <v>0</v>
          </cell>
          <cell r="F769">
            <v>0</v>
          </cell>
          <cell r="G769">
            <v>0</v>
          </cell>
          <cell r="H769">
            <v>0</v>
          </cell>
          <cell r="J769">
            <v>0</v>
          </cell>
          <cell r="K769">
            <v>0</v>
          </cell>
          <cell r="L769">
            <v>0</v>
          </cell>
          <cell r="M769">
            <v>0</v>
          </cell>
          <cell r="O769">
            <v>0</v>
          </cell>
          <cell r="P769">
            <v>0</v>
          </cell>
          <cell r="Q769">
            <v>0</v>
          </cell>
          <cell r="R769">
            <v>3</v>
          </cell>
          <cell r="S769">
            <v>105</v>
          </cell>
          <cell r="T769">
            <v>0</v>
          </cell>
          <cell r="U769">
            <v>1</v>
          </cell>
          <cell r="V769">
            <v>105</v>
          </cell>
          <cell r="W769">
            <v>105</v>
          </cell>
          <cell r="X769">
            <v>0</v>
          </cell>
          <cell r="Y769">
            <v>3</v>
          </cell>
          <cell r="Z769" t="str">
            <v>Whitaker</v>
          </cell>
          <cell r="AA769" t="str">
            <v>Knowledge Points</v>
          </cell>
          <cell r="AB769" t="str">
            <v>Middle</v>
          </cell>
        </row>
        <row r="770">
          <cell r="A770" t="str">
            <v>WH-183</v>
          </cell>
          <cell r="C770">
            <v>0</v>
          </cell>
          <cell r="F770">
            <v>0</v>
          </cell>
          <cell r="G770">
            <v>0</v>
          </cell>
          <cell r="H770">
            <v>0</v>
          </cell>
          <cell r="J770">
            <v>0</v>
          </cell>
          <cell r="K770">
            <v>0</v>
          </cell>
          <cell r="L770">
            <v>0</v>
          </cell>
          <cell r="M770">
            <v>0</v>
          </cell>
          <cell r="O770">
            <v>0</v>
          </cell>
          <cell r="P770">
            <v>0</v>
          </cell>
          <cell r="Q770">
            <v>0</v>
          </cell>
          <cell r="R770">
            <v>1</v>
          </cell>
          <cell r="S770">
            <v>35</v>
          </cell>
          <cell r="T770">
            <v>0</v>
          </cell>
          <cell r="U770">
            <v>1</v>
          </cell>
          <cell r="V770">
            <v>35</v>
          </cell>
          <cell r="W770">
            <v>35</v>
          </cell>
          <cell r="X770">
            <v>0</v>
          </cell>
          <cell r="Y770">
            <v>1</v>
          </cell>
          <cell r="Z770" t="str">
            <v>Whitaker</v>
          </cell>
          <cell r="AA770" t="str">
            <v>Knowledge Points</v>
          </cell>
          <cell r="AB770" t="str">
            <v>Middle</v>
          </cell>
        </row>
        <row r="771">
          <cell r="A771" t="str">
            <v>WH-184</v>
          </cell>
          <cell r="C771">
            <v>0</v>
          </cell>
          <cell r="F771">
            <v>0</v>
          </cell>
          <cell r="G771">
            <v>0</v>
          </cell>
          <cell r="H771">
            <v>0</v>
          </cell>
          <cell r="J771">
            <v>0</v>
          </cell>
          <cell r="K771">
            <v>0</v>
          </cell>
          <cell r="L771">
            <v>0</v>
          </cell>
          <cell r="M771">
            <v>0</v>
          </cell>
          <cell r="O771">
            <v>0</v>
          </cell>
          <cell r="P771">
            <v>0</v>
          </cell>
          <cell r="Q771">
            <v>0</v>
          </cell>
          <cell r="R771">
            <v>3</v>
          </cell>
          <cell r="S771">
            <v>105</v>
          </cell>
          <cell r="T771">
            <v>0</v>
          </cell>
          <cell r="U771">
            <v>1</v>
          </cell>
          <cell r="V771">
            <v>105</v>
          </cell>
          <cell r="W771">
            <v>105</v>
          </cell>
          <cell r="X771">
            <v>0</v>
          </cell>
          <cell r="Y771">
            <v>3</v>
          </cell>
          <cell r="Z771" t="str">
            <v>Whitaker</v>
          </cell>
          <cell r="AA771" t="str">
            <v>Knowledge Points</v>
          </cell>
          <cell r="AB771" t="str">
            <v>Middle</v>
          </cell>
        </row>
        <row r="772">
          <cell r="A772" t="str">
            <v>WH-185</v>
          </cell>
          <cell r="C772">
            <v>0</v>
          </cell>
          <cell r="F772">
            <v>0</v>
          </cell>
          <cell r="G772">
            <v>0</v>
          </cell>
          <cell r="H772">
            <v>0</v>
          </cell>
          <cell r="J772">
            <v>0</v>
          </cell>
          <cell r="K772">
            <v>0</v>
          </cell>
          <cell r="L772">
            <v>0</v>
          </cell>
          <cell r="M772">
            <v>0</v>
          </cell>
          <cell r="O772">
            <v>0</v>
          </cell>
          <cell r="P772">
            <v>0</v>
          </cell>
          <cell r="Q772">
            <v>0</v>
          </cell>
          <cell r="R772">
            <v>1</v>
          </cell>
          <cell r="S772">
            <v>35</v>
          </cell>
          <cell r="T772">
            <v>0</v>
          </cell>
          <cell r="U772">
            <v>1</v>
          </cell>
          <cell r="V772">
            <v>35</v>
          </cell>
          <cell r="W772">
            <v>35</v>
          </cell>
          <cell r="X772">
            <v>0</v>
          </cell>
          <cell r="Y772">
            <v>1</v>
          </cell>
          <cell r="Z772" t="str">
            <v>Whitaker</v>
          </cell>
          <cell r="AA772" t="str">
            <v>Knowledge Points</v>
          </cell>
          <cell r="AB772" t="str">
            <v>Middle</v>
          </cell>
        </row>
        <row r="773">
          <cell r="A773" t="str">
            <v>WH-186</v>
          </cell>
          <cell r="C773">
            <v>0</v>
          </cell>
          <cell r="F773">
            <v>0</v>
          </cell>
          <cell r="G773">
            <v>0</v>
          </cell>
          <cell r="H773">
            <v>0</v>
          </cell>
          <cell r="J773">
            <v>0</v>
          </cell>
          <cell r="K773">
            <v>0</v>
          </cell>
          <cell r="L773">
            <v>0</v>
          </cell>
          <cell r="M773">
            <v>0</v>
          </cell>
          <cell r="O773">
            <v>0</v>
          </cell>
          <cell r="P773">
            <v>0</v>
          </cell>
          <cell r="Q773">
            <v>0</v>
          </cell>
          <cell r="R773">
            <v>1</v>
          </cell>
          <cell r="S773">
            <v>35</v>
          </cell>
          <cell r="T773">
            <v>0</v>
          </cell>
          <cell r="U773">
            <v>1</v>
          </cell>
          <cell r="V773">
            <v>35</v>
          </cell>
          <cell r="W773">
            <v>35</v>
          </cell>
          <cell r="X773">
            <v>0</v>
          </cell>
          <cell r="Y773">
            <v>1</v>
          </cell>
          <cell r="Z773" t="str">
            <v>Whitaker</v>
          </cell>
          <cell r="AA773" t="str">
            <v>Knowledge Points</v>
          </cell>
          <cell r="AB773" t="str">
            <v>Middle</v>
          </cell>
        </row>
        <row r="774">
          <cell r="A774" t="str">
            <v>WH-187</v>
          </cell>
          <cell r="C774">
            <v>0</v>
          </cell>
          <cell r="F774">
            <v>0</v>
          </cell>
          <cell r="G774">
            <v>0</v>
          </cell>
          <cell r="H774">
            <v>0</v>
          </cell>
          <cell r="J774">
            <v>0</v>
          </cell>
          <cell r="K774">
            <v>0</v>
          </cell>
          <cell r="L774">
            <v>0</v>
          </cell>
          <cell r="M774">
            <v>0</v>
          </cell>
          <cell r="O774">
            <v>0</v>
          </cell>
          <cell r="P774">
            <v>0</v>
          </cell>
          <cell r="Q774">
            <v>0</v>
          </cell>
          <cell r="R774">
            <v>1</v>
          </cell>
          <cell r="S774">
            <v>35</v>
          </cell>
          <cell r="T774">
            <v>0</v>
          </cell>
          <cell r="U774">
            <v>1</v>
          </cell>
          <cell r="V774">
            <v>35</v>
          </cell>
          <cell r="W774">
            <v>35</v>
          </cell>
          <cell r="X774">
            <v>0</v>
          </cell>
          <cell r="Y774">
            <v>1</v>
          </cell>
          <cell r="Z774" t="str">
            <v>Whitaker</v>
          </cell>
          <cell r="AA774" t="str">
            <v>Knowledge Points</v>
          </cell>
          <cell r="AB774" t="str">
            <v>Middle</v>
          </cell>
        </row>
        <row r="775">
          <cell r="A775" t="str">
            <v>WH-188</v>
          </cell>
          <cell r="C775">
            <v>0</v>
          </cell>
          <cell r="F775">
            <v>0</v>
          </cell>
          <cell r="G775">
            <v>0</v>
          </cell>
          <cell r="H775">
            <v>0</v>
          </cell>
          <cell r="J775">
            <v>0</v>
          </cell>
          <cell r="K775">
            <v>0</v>
          </cell>
          <cell r="L775">
            <v>0</v>
          </cell>
          <cell r="M775">
            <v>0</v>
          </cell>
          <cell r="O775">
            <v>0</v>
          </cell>
          <cell r="P775">
            <v>0</v>
          </cell>
          <cell r="Q775">
            <v>0</v>
          </cell>
          <cell r="R775">
            <v>3</v>
          </cell>
          <cell r="S775">
            <v>105</v>
          </cell>
          <cell r="T775">
            <v>0</v>
          </cell>
          <cell r="U775">
            <v>1</v>
          </cell>
          <cell r="V775">
            <v>105</v>
          </cell>
          <cell r="W775">
            <v>105</v>
          </cell>
          <cell r="X775">
            <v>0</v>
          </cell>
          <cell r="Y775">
            <v>3</v>
          </cell>
          <cell r="Z775" t="str">
            <v>Whitaker</v>
          </cell>
          <cell r="AA775" t="str">
            <v>Knowledge Points</v>
          </cell>
          <cell r="AB775" t="str">
            <v>Middle</v>
          </cell>
        </row>
        <row r="776">
          <cell r="A776" t="str">
            <v>WH-189</v>
          </cell>
          <cell r="C776">
            <v>0</v>
          </cell>
          <cell r="F776">
            <v>0</v>
          </cell>
          <cell r="G776">
            <v>0</v>
          </cell>
          <cell r="H776">
            <v>0</v>
          </cell>
          <cell r="J776">
            <v>0</v>
          </cell>
          <cell r="K776">
            <v>0</v>
          </cell>
          <cell r="L776">
            <v>0</v>
          </cell>
          <cell r="M776">
            <v>0</v>
          </cell>
          <cell r="O776">
            <v>0</v>
          </cell>
          <cell r="P776">
            <v>0</v>
          </cell>
          <cell r="Q776">
            <v>0</v>
          </cell>
          <cell r="R776">
            <v>3</v>
          </cell>
          <cell r="S776">
            <v>105</v>
          </cell>
          <cell r="T776">
            <v>0</v>
          </cell>
          <cell r="U776">
            <v>1</v>
          </cell>
          <cell r="V776">
            <v>105</v>
          </cell>
          <cell r="W776">
            <v>105</v>
          </cell>
          <cell r="X776">
            <v>0</v>
          </cell>
          <cell r="Y776">
            <v>3</v>
          </cell>
          <cell r="Z776" t="str">
            <v>Whitaker</v>
          </cell>
          <cell r="AA776" t="str">
            <v>Knowledge Points</v>
          </cell>
          <cell r="AB776" t="str">
            <v>Middle</v>
          </cell>
        </row>
        <row r="777">
          <cell r="A777" t="str">
            <v>WH-190</v>
          </cell>
          <cell r="C777">
            <v>0</v>
          </cell>
          <cell r="F777">
            <v>0</v>
          </cell>
          <cell r="G777">
            <v>0</v>
          </cell>
          <cell r="H777">
            <v>0</v>
          </cell>
          <cell r="J777">
            <v>0</v>
          </cell>
          <cell r="K777">
            <v>0</v>
          </cell>
          <cell r="L777">
            <v>0</v>
          </cell>
          <cell r="M777">
            <v>0</v>
          </cell>
          <cell r="O777">
            <v>0</v>
          </cell>
          <cell r="P777">
            <v>0</v>
          </cell>
          <cell r="Q777">
            <v>0</v>
          </cell>
          <cell r="R777">
            <v>4</v>
          </cell>
          <cell r="S777">
            <v>140</v>
          </cell>
          <cell r="T777">
            <v>0</v>
          </cell>
          <cell r="U777">
            <v>1</v>
          </cell>
          <cell r="V777">
            <v>140</v>
          </cell>
          <cell r="W777">
            <v>140</v>
          </cell>
          <cell r="X777">
            <v>0</v>
          </cell>
          <cell r="Y777">
            <v>4</v>
          </cell>
          <cell r="Z777" t="str">
            <v>Whitaker</v>
          </cell>
          <cell r="AA777" t="str">
            <v>Knowledge Points</v>
          </cell>
          <cell r="AB777" t="str">
            <v>Middle</v>
          </cell>
        </row>
        <row r="778">
          <cell r="A778" t="str">
            <v>WH-191</v>
          </cell>
          <cell r="C778">
            <v>0</v>
          </cell>
          <cell r="F778">
            <v>0</v>
          </cell>
          <cell r="G778">
            <v>0</v>
          </cell>
          <cell r="H778">
            <v>0</v>
          </cell>
          <cell r="J778">
            <v>0</v>
          </cell>
          <cell r="K778">
            <v>0</v>
          </cell>
          <cell r="L778">
            <v>0</v>
          </cell>
          <cell r="M778">
            <v>0</v>
          </cell>
          <cell r="O778">
            <v>0</v>
          </cell>
          <cell r="P778">
            <v>0</v>
          </cell>
          <cell r="Q778">
            <v>0</v>
          </cell>
          <cell r="R778">
            <v>4</v>
          </cell>
          <cell r="S778">
            <v>140</v>
          </cell>
          <cell r="T778">
            <v>0</v>
          </cell>
          <cell r="U778">
            <v>1</v>
          </cell>
          <cell r="V778">
            <v>140</v>
          </cell>
          <cell r="W778">
            <v>140</v>
          </cell>
          <cell r="X778">
            <v>0</v>
          </cell>
          <cell r="Y778">
            <v>4</v>
          </cell>
          <cell r="Z778" t="str">
            <v>Whitaker</v>
          </cell>
          <cell r="AA778" t="str">
            <v>Knowledge Points</v>
          </cell>
          <cell r="AB778" t="str">
            <v>Middle</v>
          </cell>
        </row>
        <row r="779">
          <cell r="A779" t="str">
            <v>WH-192</v>
          </cell>
          <cell r="C779">
            <v>0</v>
          </cell>
          <cell r="F779">
            <v>0</v>
          </cell>
          <cell r="G779">
            <v>0</v>
          </cell>
          <cell r="H779">
            <v>0</v>
          </cell>
          <cell r="J779">
            <v>0</v>
          </cell>
          <cell r="K779">
            <v>0</v>
          </cell>
          <cell r="L779">
            <v>0</v>
          </cell>
          <cell r="M779">
            <v>0</v>
          </cell>
          <cell r="O779">
            <v>0</v>
          </cell>
          <cell r="P779">
            <v>0</v>
          </cell>
          <cell r="Q779">
            <v>0</v>
          </cell>
          <cell r="R779">
            <v>1</v>
          </cell>
          <cell r="S779">
            <v>35</v>
          </cell>
          <cell r="T779">
            <v>0</v>
          </cell>
          <cell r="U779">
            <v>1</v>
          </cell>
          <cell r="V779">
            <v>35</v>
          </cell>
          <cell r="W779">
            <v>35</v>
          </cell>
          <cell r="X779">
            <v>0</v>
          </cell>
          <cell r="Y779">
            <v>1</v>
          </cell>
          <cell r="Z779" t="str">
            <v>Whitaker</v>
          </cell>
          <cell r="AA779" t="str">
            <v>Knowledge Points</v>
          </cell>
          <cell r="AB779" t="str">
            <v>Middle</v>
          </cell>
        </row>
        <row r="780">
          <cell r="A780" t="str">
            <v>WH-193</v>
          </cell>
          <cell r="C780">
            <v>0</v>
          </cell>
          <cell r="F780">
            <v>0</v>
          </cell>
          <cell r="G780">
            <v>0</v>
          </cell>
          <cell r="H780">
            <v>0</v>
          </cell>
          <cell r="J780">
            <v>0</v>
          </cell>
          <cell r="K780">
            <v>0</v>
          </cell>
          <cell r="L780">
            <v>0</v>
          </cell>
          <cell r="M780">
            <v>0</v>
          </cell>
          <cell r="O780">
            <v>0</v>
          </cell>
          <cell r="P780">
            <v>0</v>
          </cell>
          <cell r="Q780">
            <v>0</v>
          </cell>
          <cell r="R780">
            <v>3</v>
          </cell>
          <cell r="S780">
            <v>105</v>
          </cell>
          <cell r="T780">
            <v>0</v>
          </cell>
          <cell r="U780">
            <v>1</v>
          </cell>
          <cell r="V780">
            <v>105</v>
          </cell>
          <cell r="W780">
            <v>105</v>
          </cell>
          <cell r="X780">
            <v>0</v>
          </cell>
          <cell r="Y780">
            <v>3</v>
          </cell>
          <cell r="Z780" t="str">
            <v>Whitaker</v>
          </cell>
          <cell r="AA780" t="str">
            <v>Knowledge Points</v>
          </cell>
          <cell r="AB780" t="str">
            <v>Middle</v>
          </cell>
        </row>
        <row r="781">
          <cell r="A781" t="str">
            <v>WH-194</v>
          </cell>
          <cell r="C781">
            <v>0</v>
          </cell>
          <cell r="F781">
            <v>0</v>
          </cell>
          <cell r="G781">
            <v>0</v>
          </cell>
          <cell r="H781">
            <v>0</v>
          </cell>
          <cell r="J781">
            <v>0</v>
          </cell>
          <cell r="K781">
            <v>0</v>
          </cell>
          <cell r="L781">
            <v>0</v>
          </cell>
          <cell r="M781">
            <v>0</v>
          </cell>
          <cell r="O781">
            <v>0</v>
          </cell>
          <cell r="P781">
            <v>0</v>
          </cell>
          <cell r="Q781">
            <v>0</v>
          </cell>
          <cell r="R781">
            <v>2</v>
          </cell>
          <cell r="S781">
            <v>70</v>
          </cell>
          <cell r="T781">
            <v>0</v>
          </cell>
          <cell r="U781">
            <v>1</v>
          </cell>
          <cell r="V781">
            <v>70</v>
          </cell>
          <cell r="W781">
            <v>70</v>
          </cell>
          <cell r="X781">
            <v>0</v>
          </cell>
          <cell r="Y781">
            <v>2</v>
          </cell>
          <cell r="Z781" t="str">
            <v>Whitaker</v>
          </cell>
          <cell r="AA781" t="str">
            <v>Knowledge Points</v>
          </cell>
          <cell r="AB781" t="str">
            <v>Middle</v>
          </cell>
        </row>
        <row r="782">
          <cell r="A782" t="str">
            <v>WH-195</v>
          </cell>
          <cell r="C782">
            <v>0</v>
          </cell>
          <cell r="F782">
            <v>0</v>
          </cell>
          <cell r="G782">
            <v>0</v>
          </cell>
          <cell r="H782">
            <v>0</v>
          </cell>
          <cell r="J782">
            <v>0</v>
          </cell>
          <cell r="K782">
            <v>0</v>
          </cell>
          <cell r="L782">
            <v>0</v>
          </cell>
          <cell r="M782">
            <v>0</v>
          </cell>
          <cell r="O782">
            <v>0</v>
          </cell>
          <cell r="P782">
            <v>0</v>
          </cell>
          <cell r="Q782">
            <v>0</v>
          </cell>
          <cell r="R782">
            <v>2</v>
          </cell>
          <cell r="S782">
            <v>70</v>
          </cell>
          <cell r="T782">
            <v>0</v>
          </cell>
          <cell r="U782">
            <v>1</v>
          </cell>
          <cell r="V782">
            <v>70</v>
          </cell>
          <cell r="W782">
            <v>70</v>
          </cell>
          <cell r="X782">
            <v>0</v>
          </cell>
          <cell r="Y782">
            <v>2</v>
          </cell>
          <cell r="Z782" t="str">
            <v>Whitaker</v>
          </cell>
          <cell r="AA782" t="str">
            <v>Knowledge Points</v>
          </cell>
          <cell r="AB782" t="str">
            <v>Middle</v>
          </cell>
        </row>
        <row r="783">
          <cell r="A783" t="str">
            <v>WH-196</v>
          </cell>
          <cell r="C783">
            <v>0</v>
          </cell>
          <cell r="F783">
            <v>0</v>
          </cell>
          <cell r="G783">
            <v>0</v>
          </cell>
          <cell r="H783">
            <v>0</v>
          </cell>
          <cell r="J783">
            <v>0</v>
          </cell>
          <cell r="K783">
            <v>0</v>
          </cell>
          <cell r="L783">
            <v>0</v>
          </cell>
          <cell r="M783">
            <v>0</v>
          </cell>
          <cell r="O783">
            <v>0</v>
          </cell>
          <cell r="P783">
            <v>0</v>
          </cell>
          <cell r="Q783">
            <v>0</v>
          </cell>
          <cell r="R783">
            <v>1</v>
          </cell>
          <cell r="S783">
            <v>35</v>
          </cell>
          <cell r="T783">
            <v>0</v>
          </cell>
          <cell r="U783">
            <v>1</v>
          </cell>
          <cell r="V783">
            <v>35</v>
          </cell>
          <cell r="W783">
            <v>35</v>
          </cell>
          <cell r="X783">
            <v>0</v>
          </cell>
          <cell r="Y783">
            <v>1</v>
          </cell>
          <cell r="Z783" t="str">
            <v>Whitaker</v>
          </cell>
          <cell r="AA783" t="str">
            <v>Knowledge Points</v>
          </cell>
          <cell r="AB783" t="str">
            <v>Middle</v>
          </cell>
        </row>
        <row r="784">
          <cell r="A784" t="str">
            <v>WH-197</v>
          </cell>
          <cell r="C784">
            <v>0</v>
          </cell>
          <cell r="F784">
            <v>0</v>
          </cell>
          <cell r="G784">
            <v>0</v>
          </cell>
          <cell r="H784">
            <v>0</v>
          </cell>
          <cell r="J784">
            <v>0</v>
          </cell>
          <cell r="K784">
            <v>0</v>
          </cell>
          <cell r="L784">
            <v>0</v>
          </cell>
          <cell r="M784">
            <v>0</v>
          </cell>
          <cell r="O784">
            <v>0</v>
          </cell>
          <cell r="P784">
            <v>0</v>
          </cell>
          <cell r="Q784">
            <v>0</v>
          </cell>
          <cell r="R784">
            <v>3</v>
          </cell>
          <cell r="S784">
            <v>105</v>
          </cell>
          <cell r="T784">
            <v>0</v>
          </cell>
          <cell r="U784">
            <v>1</v>
          </cell>
          <cell r="V784">
            <v>105</v>
          </cell>
          <cell r="W784">
            <v>105</v>
          </cell>
          <cell r="X784">
            <v>0</v>
          </cell>
          <cell r="Y784">
            <v>3</v>
          </cell>
          <cell r="Z784" t="str">
            <v>Whitaker</v>
          </cell>
          <cell r="AA784" t="str">
            <v>Knowledge Points</v>
          </cell>
          <cell r="AB784" t="str">
            <v>Middle</v>
          </cell>
        </row>
      </sheetData>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tober-04"/>
      <sheetName val="November-04"/>
      <sheetName val="December-04"/>
      <sheetName val="January-05"/>
      <sheetName val="Prometeo-Madison"/>
    </sheetNames>
    <sheetDataSet>
      <sheetData sheetId="0"/>
      <sheetData sheetId="1">
        <row r="16">
          <cell r="C16">
            <v>289307</v>
          </cell>
          <cell r="L16">
            <v>1.5</v>
          </cell>
          <cell r="Q16">
            <v>1.5</v>
          </cell>
          <cell r="V16">
            <v>1.5</v>
          </cell>
          <cell r="AA16">
            <v>4.5</v>
          </cell>
          <cell r="AB16">
            <v>90</v>
          </cell>
          <cell r="AC16">
            <v>0</v>
          </cell>
          <cell r="AD16">
            <v>1</v>
          </cell>
          <cell r="AE16">
            <v>90</v>
          </cell>
        </row>
        <row r="17">
          <cell r="C17">
            <v>299311</v>
          </cell>
          <cell r="L17">
            <v>1.5</v>
          </cell>
          <cell r="Q17">
            <v>1.5</v>
          </cell>
          <cell r="V17">
            <v>1.5</v>
          </cell>
          <cell r="AA17">
            <v>4.5</v>
          </cell>
          <cell r="AB17">
            <v>90</v>
          </cell>
          <cell r="AC17">
            <v>0</v>
          </cell>
          <cell r="AD17">
            <v>1</v>
          </cell>
          <cell r="AE17">
            <v>90</v>
          </cell>
        </row>
        <row r="18">
          <cell r="C18">
            <v>291290</v>
          </cell>
          <cell r="L18">
            <v>1.5</v>
          </cell>
          <cell r="Q18">
            <v>1.5</v>
          </cell>
          <cell r="V18">
            <v>1.5</v>
          </cell>
          <cell r="AA18">
            <v>4.5</v>
          </cell>
          <cell r="AB18">
            <v>90</v>
          </cell>
          <cell r="AC18">
            <v>0</v>
          </cell>
          <cell r="AD18">
            <v>1</v>
          </cell>
          <cell r="AE18">
            <v>90</v>
          </cell>
        </row>
        <row r="19">
          <cell r="C19">
            <v>194849</v>
          </cell>
          <cell r="K19">
            <v>1.5</v>
          </cell>
          <cell r="O19">
            <v>1.5</v>
          </cell>
          <cell r="T19">
            <v>1.5</v>
          </cell>
          <cell r="AA19">
            <v>4.5</v>
          </cell>
          <cell r="AB19">
            <v>90</v>
          </cell>
          <cell r="AC19">
            <v>0</v>
          </cell>
          <cell r="AD19">
            <v>1</v>
          </cell>
          <cell r="AE19">
            <v>90</v>
          </cell>
        </row>
        <row r="20">
          <cell r="C20">
            <v>188305</v>
          </cell>
          <cell r="K20">
            <v>1.5</v>
          </cell>
          <cell r="O20">
            <v>1.5</v>
          </cell>
          <cell r="T20">
            <v>1.5</v>
          </cell>
          <cell r="AA20">
            <v>4.5</v>
          </cell>
          <cell r="AB20">
            <v>90</v>
          </cell>
          <cell r="AC20">
            <v>0</v>
          </cell>
          <cell r="AD20">
            <v>1</v>
          </cell>
          <cell r="AE20">
            <v>90</v>
          </cell>
        </row>
        <row r="21">
          <cell r="C21">
            <v>194965</v>
          </cell>
          <cell r="L21">
            <v>1.5</v>
          </cell>
          <cell r="Q21">
            <v>1.5</v>
          </cell>
          <cell r="V21">
            <v>1.5</v>
          </cell>
          <cell r="AA21">
            <v>4.5</v>
          </cell>
          <cell r="AB21">
            <v>90</v>
          </cell>
          <cell r="AC21">
            <v>0</v>
          </cell>
          <cell r="AD21">
            <v>1</v>
          </cell>
          <cell r="AE21">
            <v>90</v>
          </cell>
        </row>
        <row r="22">
          <cell r="C22">
            <v>192163</v>
          </cell>
          <cell r="K22">
            <v>1.5</v>
          </cell>
          <cell r="O22">
            <v>1.5</v>
          </cell>
          <cell r="T22">
            <v>1.5</v>
          </cell>
          <cell r="AA22">
            <v>4.5</v>
          </cell>
          <cell r="AB22">
            <v>90</v>
          </cell>
          <cell r="AC22">
            <v>0</v>
          </cell>
          <cell r="AD22">
            <v>1</v>
          </cell>
          <cell r="AE22">
            <v>90</v>
          </cell>
        </row>
        <row r="23">
          <cell r="C23">
            <v>192262</v>
          </cell>
          <cell r="K23">
            <v>1.5</v>
          </cell>
          <cell r="O23">
            <v>1.5</v>
          </cell>
          <cell r="T23">
            <v>1.5</v>
          </cell>
          <cell r="AA23">
            <v>4.5</v>
          </cell>
          <cell r="AB23">
            <v>90</v>
          </cell>
          <cell r="AC23">
            <v>0</v>
          </cell>
          <cell r="AD23">
            <v>1</v>
          </cell>
          <cell r="AE23">
            <v>90</v>
          </cell>
        </row>
        <row r="24">
          <cell r="C24">
            <v>188664</v>
          </cell>
          <cell r="K24">
            <v>1.5</v>
          </cell>
          <cell r="O24">
            <v>1.5</v>
          </cell>
          <cell r="T24">
            <v>1.5</v>
          </cell>
          <cell r="AA24">
            <v>4.5</v>
          </cell>
          <cell r="AB24">
            <v>90</v>
          </cell>
          <cell r="AC24">
            <v>0</v>
          </cell>
          <cell r="AD24">
            <v>1</v>
          </cell>
          <cell r="AE24">
            <v>90</v>
          </cell>
        </row>
        <row r="25">
          <cell r="C25">
            <v>300982</v>
          </cell>
          <cell r="L25">
            <v>1.5</v>
          </cell>
          <cell r="Q25">
            <v>1.5</v>
          </cell>
          <cell r="V25">
            <v>1.5</v>
          </cell>
          <cell r="AA25">
            <v>4.5</v>
          </cell>
          <cell r="AB25">
            <v>90</v>
          </cell>
          <cell r="AC25">
            <v>0</v>
          </cell>
          <cell r="AD25">
            <v>1</v>
          </cell>
          <cell r="AE25">
            <v>90</v>
          </cell>
        </row>
        <row r="26">
          <cell r="C26">
            <v>188258</v>
          </cell>
          <cell r="Q26">
            <v>1.5</v>
          </cell>
          <cell r="V26">
            <v>1.5</v>
          </cell>
          <cell r="AA26">
            <v>3</v>
          </cell>
          <cell r="AB26">
            <v>60</v>
          </cell>
          <cell r="AC26">
            <v>0</v>
          </cell>
          <cell r="AD26">
            <v>1</v>
          </cell>
          <cell r="AE26">
            <v>60</v>
          </cell>
        </row>
      </sheetData>
      <sheetData sheetId="2">
        <row r="16">
          <cell r="C16">
            <v>289307</v>
          </cell>
          <cell r="AA16">
            <v>0</v>
          </cell>
          <cell r="AB16">
            <v>0</v>
          </cell>
          <cell r="AC16">
            <v>90</v>
          </cell>
          <cell r="AD16" t="str">
            <v/>
          </cell>
          <cell r="AE16">
            <v>90</v>
          </cell>
        </row>
        <row r="17">
          <cell r="C17">
            <v>299311</v>
          </cell>
          <cell r="AA17">
            <v>0</v>
          </cell>
          <cell r="AB17">
            <v>0</v>
          </cell>
          <cell r="AC17">
            <v>90</v>
          </cell>
          <cell r="AD17" t="str">
            <v/>
          </cell>
          <cell r="AE17">
            <v>90</v>
          </cell>
        </row>
        <row r="18">
          <cell r="C18">
            <v>291290</v>
          </cell>
          <cell r="F18">
            <v>1.5</v>
          </cell>
          <cell r="AA18">
            <v>1.5</v>
          </cell>
          <cell r="AB18">
            <v>30</v>
          </cell>
          <cell r="AC18">
            <v>90</v>
          </cell>
          <cell r="AD18" t="str">
            <v/>
          </cell>
          <cell r="AE18">
            <v>120</v>
          </cell>
        </row>
        <row r="19">
          <cell r="C19">
            <v>194849</v>
          </cell>
          <cell r="D19">
            <v>1.5</v>
          </cell>
          <cell r="F19">
            <v>1.5</v>
          </cell>
          <cell r="I19">
            <v>1.5</v>
          </cell>
          <cell r="J19">
            <v>1.5</v>
          </cell>
          <cell r="K19">
            <v>1.5</v>
          </cell>
          <cell r="O19">
            <v>1.5</v>
          </cell>
          <cell r="Q19">
            <v>1.5</v>
          </cell>
          <cell r="S19">
            <v>1.5</v>
          </cell>
          <cell r="X19">
            <v>1.5</v>
          </cell>
          <cell r="Y19">
            <v>1.5</v>
          </cell>
          <cell r="AA19">
            <v>15</v>
          </cell>
          <cell r="AB19">
            <v>300</v>
          </cell>
          <cell r="AC19">
            <v>90</v>
          </cell>
          <cell r="AD19" t="str">
            <v/>
          </cell>
          <cell r="AE19">
            <v>390</v>
          </cell>
        </row>
        <row r="20">
          <cell r="C20">
            <v>188305</v>
          </cell>
          <cell r="AA20">
            <v>0</v>
          </cell>
          <cell r="AB20">
            <v>0</v>
          </cell>
          <cell r="AC20">
            <v>90</v>
          </cell>
          <cell r="AD20" t="str">
            <v/>
          </cell>
          <cell r="AE20">
            <v>90</v>
          </cell>
        </row>
        <row r="21">
          <cell r="C21">
            <v>194965</v>
          </cell>
          <cell r="AA21">
            <v>0</v>
          </cell>
          <cell r="AB21">
            <v>0</v>
          </cell>
          <cell r="AC21">
            <v>90</v>
          </cell>
          <cell r="AD21" t="str">
            <v/>
          </cell>
          <cell r="AE21">
            <v>90</v>
          </cell>
        </row>
        <row r="22">
          <cell r="C22">
            <v>192163</v>
          </cell>
          <cell r="AA22">
            <v>0</v>
          </cell>
          <cell r="AB22">
            <v>0</v>
          </cell>
          <cell r="AC22">
            <v>90</v>
          </cell>
          <cell r="AD22" t="str">
            <v/>
          </cell>
          <cell r="AE22">
            <v>90</v>
          </cell>
        </row>
        <row r="23">
          <cell r="C23">
            <v>192262</v>
          </cell>
          <cell r="AA23">
            <v>0</v>
          </cell>
          <cell r="AB23">
            <v>0</v>
          </cell>
          <cell r="AC23">
            <v>90</v>
          </cell>
          <cell r="AD23" t="str">
            <v/>
          </cell>
          <cell r="AE23">
            <v>90</v>
          </cell>
        </row>
        <row r="24">
          <cell r="C24">
            <v>188664</v>
          </cell>
          <cell r="AA24">
            <v>0</v>
          </cell>
          <cell r="AB24">
            <v>0</v>
          </cell>
          <cell r="AC24">
            <v>90</v>
          </cell>
          <cell r="AD24" t="str">
            <v/>
          </cell>
          <cell r="AE24">
            <v>90</v>
          </cell>
        </row>
        <row r="25">
          <cell r="C25">
            <v>300982</v>
          </cell>
          <cell r="AA25">
            <v>0</v>
          </cell>
          <cell r="AB25">
            <v>0</v>
          </cell>
          <cell r="AC25">
            <v>90</v>
          </cell>
          <cell r="AD25" t="str">
            <v/>
          </cell>
          <cell r="AE25">
            <v>90</v>
          </cell>
        </row>
        <row r="26">
          <cell r="C26">
            <v>188258</v>
          </cell>
          <cell r="F26">
            <v>1.5</v>
          </cell>
          <cell r="K26">
            <v>1.5</v>
          </cell>
          <cell r="S26">
            <v>1.5</v>
          </cell>
          <cell r="AA26">
            <v>4.5</v>
          </cell>
          <cell r="AB26">
            <v>90</v>
          </cell>
          <cell r="AC26">
            <v>60</v>
          </cell>
          <cell r="AD26" t="str">
            <v/>
          </cell>
          <cell r="AE26">
            <v>150</v>
          </cell>
        </row>
        <row r="27">
          <cell r="C27">
            <v>165674</v>
          </cell>
          <cell r="D27">
            <v>1.5</v>
          </cell>
          <cell r="I27">
            <v>1.5</v>
          </cell>
          <cell r="S27">
            <v>1.5</v>
          </cell>
          <cell r="X27">
            <v>1.5</v>
          </cell>
          <cell r="AA27">
            <v>6</v>
          </cell>
          <cell r="AB27">
            <v>120</v>
          </cell>
          <cell r="AC27">
            <v>0</v>
          </cell>
          <cell r="AD27">
            <v>1</v>
          </cell>
          <cell r="AE27">
            <v>120</v>
          </cell>
        </row>
        <row r="28">
          <cell r="C28">
            <v>257385</v>
          </cell>
          <cell r="D28">
            <v>1.5</v>
          </cell>
          <cell r="S28">
            <v>1.5</v>
          </cell>
          <cell r="AA28">
            <v>3</v>
          </cell>
          <cell r="AB28">
            <v>60</v>
          </cell>
          <cell r="AC28">
            <v>0</v>
          </cell>
          <cell r="AD28">
            <v>1</v>
          </cell>
          <cell r="AE28">
            <v>60</v>
          </cell>
        </row>
        <row r="29">
          <cell r="C29">
            <v>194963</v>
          </cell>
          <cell r="D29">
            <v>1.5</v>
          </cell>
          <cell r="F29">
            <v>1.5</v>
          </cell>
          <cell r="J29">
            <v>1.5</v>
          </cell>
          <cell r="S29">
            <v>1.5</v>
          </cell>
          <cell r="X29">
            <v>1.5</v>
          </cell>
          <cell r="AA29">
            <v>6</v>
          </cell>
          <cell r="AB29">
            <v>120</v>
          </cell>
          <cell r="AC29">
            <v>0</v>
          </cell>
          <cell r="AD29">
            <v>1</v>
          </cell>
          <cell r="AE29">
            <v>120</v>
          </cell>
        </row>
        <row r="30">
          <cell r="C30">
            <v>315472</v>
          </cell>
          <cell r="F30">
            <v>1.5</v>
          </cell>
          <cell r="AA30">
            <v>1.5</v>
          </cell>
          <cell r="AB30">
            <v>30</v>
          </cell>
          <cell r="AC30">
            <v>0</v>
          </cell>
          <cell r="AD30">
            <v>1</v>
          </cell>
          <cell r="AE30">
            <v>30</v>
          </cell>
        </row>
        <row r="31">
          <cell r="C31">
            <v>226261</v>
          </cell>
          <cell r="I31" t="str">
            <v>1.50</v>
          </cell>
          <cell r="AA31">
            <v>0</v>
          </cell>
          <cell r="AB31">
            <v>0</v>
          </cell>
          <cell r="AC31">
            <v>0</v>
          </cell>
          <cell r="AD31">
            <v>1</v>
          </cell>
          <cell r="AE31">
            <v>0</v>
          </cell>
        </row>
        <row r="32">
          <cell r="C32">
            <v>229590</v>
          </cell>
          <cell r="I32" t="str">
            <v>1.50</v>
          </cell>
          <cell r="AA32">
            <v>0</v>
          </cell>
          <cell r="AB32">
            <v>0</v>
          </cell>
          <cell r="AC32">
            <v>0</v>
          </cell>
          <cell r="AD32">
            <v>1</v>
          </cell>
          <cell r="AE32">
            <v>0</v>
          </cell>
        </row>
        <row r="33">
          <cell r="C33">
            <v>188576</v>
          </cell>
          <cell r="I33" t="str">
            <v>1.50</v>
          </cell>
          <cell r="S33">
            <v>1.5</v>
          </cell>
          <cell r="AA33">
            <v>1.5</v>
          </cell>
          <cell r="AB33">
            <v>30</v>
          </cell>
          <cell r="AC33">
            <v>0</v>
          </cell>
          <cell r="AD33">
            <v>1</v>
          </cell>
          <cell r="AE33">
            <v>30</v>
          </cell>
        </row>
        <row r="34">
          <cell r="C34">
            <v>188191</v>
          </cell>
          <cell r="K34">
            <v>1.5</v>
          </cell>
          <cell r="X34">
            <v>1.5</v>
          </cell>
          <cell r="AA34">
            <v>3</v>
          </cell>
          <cell r="AB34">
            <v>60</v>
          </cell>
          <cell r="AC34">
            <v>0</v>
          </cell>
          <cell r="AD34">
            <v>1</v>
          </cell>
          <cell r="AE34">
            <v>60</v>
          </cell>
        </row>
        <row r="35">
          <cell r="C35">
            <v>248877</v>
          </cell>
          <cell r="J35">
            <v>1.5</v>
          </cell>
          <cell r="K35">
            <v>1.5</v>
          </cell>
          <cell r="O35">
            <v>1.5</v>
          </cell>
          <cell r="Q35">
            <v>1.5</v>
          </cell>
          <cell r="Y35">
            <v>1.5</v>
          </cell>
          <cell r="AA35">
            <v>7.5</v>
          </cell>
          <cell r="AB35">
            <v>150</v>
          </cell>
          <cell r="AC35">
            <v>0</v>
          </cell>
          <cell r="AD35">
            <v>1</v>
          </cell>
          <cell r="AE35">
            <v>150</v>
          </cell>
        </row>
        <row r="36">
          <cell r="C36">
            <v>190750</v>
          </cell>
          <cell r="S36">
            <v>1.5</v>
          </cell>
          <cell r="AA36">
            <v>1.5</v>
          </cell>
          <cell r="AB36">
            <v>30</v>
          </cell>
          <cell r="AC36">
            <v>0</v>
          </cell>
          <cell r="AD36">
            <v>1</v>
          </cell>
          <cell r="AE36">
            <v>30</v>
          </cell>
        </row>
        <row r="37">
          <cell r="C37">
            <v>194966</v>
          </cell>
          <cell r="J37">
            <v>1.5</v>
          </cell>
          <cell r="O37">
            <v>1.5</v>
          </cell>
          <cell r="Q37">
            <v>1.5</v>
          </cell>
          <cell r="Y37">
            <v>1.5</v>
          </cell>
          <cell r="AA37">
            <v>6</v>
          </cell>
          <cell r="AB37">
            <v>120</v>
          </cell>
          <cell r="AC37">
            <v>0</v>
          </cell>
          <cell r="AD37">
            <v>1</v>
          </cell>
          <cell r="AE37">
            <v>120</v>
          </cell>
        </row>
        <row r="38">
          <cell r="C38">
            <v>244664</v>
          </cell>
          <cell r="J38">
            <v>1.5</v>
          </cell>
          <cell r="O38">
            <v>1.5</v>
          </cell>
          <cell r="Q38">
            <v>1.5</v>
          </cell>
          <cell r="Y38">
            <v>1.5</v>
          </cell>
          <cell r="AA38">
            <v>6</v>
          </cell>
          <cell r="AB38">
            <v>120</v>
          </cell>
          <cell r="AC38">
            <v>0</v>
          </cell>
          <cell r="AD38">
            <v>1</v>
          </cell>
          <cell r="AE38">
            <v>120</v>
          </cell>
        </row>
        <row r="39">
          <cell r="C39">
            <v>288317</v>
          </cell>
          <cell r="O39">
            <v>1.5</v>
          </cell>
          <cell r="Q39">
            <v>1.5</v>
          </cell>
          <cell r="Y39">
            <v>1.5</v>
          </cell>
          <cell r="AA39">
            <v>4.5</v>
          </cell>
          <cell r="AB39">
            <v>90</v>
          </cell>
          <cell r="AC39">
            <v>0</v>
          </cell>
          <cell r="AD39">
            <v>1</v>
          </cell>
          <cell r="AE39">
            <v>90</v>
          </cell>
        </row>
      </sheetData>
      <sheetData sheetId="3">
        <row r="16">
          <cell r="C16">
            <v>289307</v>
          </cell>
          <cell r="AA16">
            <v>0</v>
          </cell>
          <cell r="AB16">
            <v>0</v>
          </cell>
          <cell r="AC16">
            <v>90</v>
          </cell>
          <cell r="AD16" t="str">
            <v/>
          </cell>
          <cell r="AE16">
            <v>90</v>
          </cell>
        </row>
        <row r="17">
          <cell r="C17">
            <v>299311</v>
          </cell>
          <cell r="AA17">
            <v>0</v>
          </cell>
          <cell r="AB17">
            <v>0</v>
          </cell>
          <cell r="AC17">
            <v>90</v>
          </cell>
          <cell r="AD17" t="str">
            <v/>
          </cell>
          <cell r="AE17">
            <v>90</v>
          </cell>
        </row>
        <row r="18">
          <cell r="C18">
            <v>291290</v>
          </cell>
          <cell r="AA18">
            <v>0</v>
          </cell>
          <cell r="AB18">
            <v>0</v>
          </cell>
          <cell r="AC18">
            <v>120</v>
          </cell>
          <cell r="AD18" t="str">
            <v/>
          </cell>
          <cell r="AE18">
            <v>120</v>
          </cell>
        </row>
        <row r="19">
          <cell r="C19">
            <v>194849</v>
          </cell>
          <cell r="E19">
            <v>1</v>
          </cell>
          <cell r="G19">
            <v>1</v>
          </cell>
          <cell r="N19">
            <v>1</v>
          </cell>
          <cell r="AA19">
            <v>3</v>
          </cell>
          <cell r="AB19">
            <v>60</v>
          </cell>
          <cell r="AC19">
            <v>390</v>
          </cell>
          <cell r="AD19" t="str">
            <v/>
          </cell>
          <cell r="AE19">
            <v>450</v>
          </cell>
        </row>
        <row r="20">
          <cell r="C20">
            <v>188305</v>
          </cell>
          <cell r="AA20">
            <v>0</v>
          </cell>
          <cell r="AB20">
            <v>0</v>
          </cell>
          <cell r="AC20">
            <v>90</v>
          </cell>
          <cell r="AD20" t="str">
            <v/>
          </cell>
          <cell r="AE20">
            <v>90</v>
          </cell>
        </row>
        <row r="21">
          <cell r="C21">
            <v>194965</v>
          </cell>
          <cell r="Q21" t="str">
            <v xml:space="preserve"> </v>
          </cell>
          <cell r="AA21">
            <v>0</v>
          </cell>
          <cell r="AB21">
            <v>0</v>
          </cell>
          <cell r="AC21">
            <v>90</v>
          </cell>
          <cell r="AD21" t="str">
            <v/>
          </cell>
          <cell r="AE21">
            <v>90</v>
          </cell>
        </row>
        <row r="22">
          <cell r="C22">
            <v>192163</v>
          </cell>
          <cell r="AA22">
            <v>0</v>
          </cell>
          <cell r="AB22">
            <v>0</v>
          </cell>
          <cell r="AC22">
            <v>90</v>
          </cell>
          <cell r="AD22" t="str">
            <v/>
          </cell>
          <cell r="AE22">
            <v>90</v>
          </cell>
        </row>
        <row r="23">
          <cell r="C23">
            <v>192262</v>
          </cell>
          <cell r="AA23">
            <v>0</v>
          </cell>
          <cell r="AB23">
            <v>0</v>
          </cell>
          <cell r="AC23">
            <v>90</v>
          </cell>
          <cell r="AD23" t="str">
            <v/>
          </cell>
          <cell r="AE23">
            <v>90</v>
          </cell>
        </row>
        <row r="24">
          <cell r="C24">
            <v>188664</v>
          </cell>
          <cell r="AA24">
            <v>0</v>
          </cell>
          <cell r="AB24">
            <v>0</v>
          </cell>
          <cell r="AC24">
            <v>90</v>
          </cell>
          <cell r="AD24" t="str">
            <v/>
          </cell>
          <cell r="AE24">
            <v>90</v>
          </cell>
        </row>
        <row r="25">
          <cell r="C25">
            <v>300982</v>
          </cell>
          <cell r="AA25">
            <v>0</v>
          </cell>
          <cell r="AB25">
            <v>0</v>
          </cell>
          <cell r="AC25">
            <v>90</v>
          </cell>
          <cell r="AD25" t="str">
            <v/>
          </cell>
          <cell r="AE25">
            <v>90</v>
          </cell>
        </row>
        <row r="26">
          <cell r="C26">
            <v>188258</v>
          </cell>
          <cell r="G26">
            <v>1</v>
          </cell>
          <cell r="N26">
            <v>1</v>
          </cell>
          <cell r="AA26">
            <v>2</v>
          </cell>
          <cell r="AB26">
            <v>40</v>
          </cell>
          <cell r="AC26">
            <v>150</v>
          </cell>
          <cell r="AD26" t="str">
            <v/>
          </cell>
          <cell r="AE26">
            <v>190</v>
          </cell>
        </row>
        <row r="27">
          <cell r="C27">
            <v>165674</v>
          </cell>
          <cell r="N27">
            <v>1</v>
          </cell>
          <cell r="AA27">
            <v>1</v>
          </cell>
          <cell r="AB27">
            <v>20</v>
          </cell>
          <cell r="AC27">
            <v>120</v>
          </cell>
          <cell r="AD27" t="str">
            <v/>
          </cell>
          <cell r="AE27">
            <v>140</v>
          </cell>
        </row>
        <row r="28">
          <cell r="C28">
            <v>257385</v>
          </cell>
          <cell r="AA28">
            <v>0</v>
          </cell>
          <cell r="AB28">
            <v>0</v>
          </cell>
          <cell r="AC28">
            <v>60</v>
          </cell>
          <cell r="AD28" t="str">
            <v/>
          </cell>
          <cell r="AE28">
            <v>60</v>
          </cell>
        </row>
        <row r="29">
          <cell r="C29">
            <v>194963</v>
          </cell>
          <cell r="E29">
            <v>1</v>
          </cell>
          <cell r="M29">
            <v>1</v>
          </cell>
          <cell r="AA29">
            <v>2</v>
          </cell>
          <cell r="AB29">
            <v>40</v>
          </cell>
          <cell r="AC29">
            <v>120</v>
          </cell>
          <cell r="AD29" t="str">
            <v/>
          </cell>
          <cell r="AE29">
            <v>160</v>
          </cell>
        </row>
        <row r="30">
          <cell r="C30">
            <v>315472</v>
          </cell>
          <cell r="AA30">
            <v>0</v>
          </cell>
          <cell r="AB30">
            <v>0</v>
          </cell>
          <cell r="AC30">
            <v>30</v>
          </cell>
          <cell r="AD30" t="str">
            <v/>
          </cell>
          <cell r="AE30">
            <v>30</v>
          </cell>
        </row>
        <row r="31">
          <cell r="C31">
            <v>226261</v>
          </cell>
          <cell r="AA31">
            <v>0</v>
          </cell>
          <cell r="AB31">
            <v>0</v>
          </cell>
          <cell r="AC31">
            <v>0</v>
          </cell>
          <cell r="AD31" t="str">
            <v/>
          </cell>
          <cell r="AE31">
            <v>0</v>
          </cell>
        </row>
        <row r="32">
          <cell r="C32">
            <v>229590</v>
          </cell>
          <cell r="AA32">
            <v>0</v>
          </cell>
          <cell r="AB32">
            <v>0</v>
          </cell>
          <cell r="AC32">
            <v>0</v>
          </cell>
          <cell r="AD32" t="str">
            <v/>
          </cell>
          <cell r="AE32">
            <v>0</v>
          </cell>
        </row>
        <row r="33">
          <cell r="C33">
            <v>188576</v>
          </cell>
          <cell r="AA33">
            <v>0</v>
          </cell>
          <cell r="AB33">
            <v>0</v>
          </cell>
          <cell r="AC33">
            <v>30</v>
          </cell>
          <cell r="AD33" t="str">
            <v/>
          </cell>
          <cell r="AE33">
            <v>30</v>
          </cell>
        </row>
        <row r="34">
          <cell r="C34">
            <v>188191</v>
          </cell>
          <cell r="N34">
            <v>1</v>
          </cell>
          <cell r="AA34">
            <v>1</v>
          </cell>
          <cell r="AB34">
            <v>20</v>
          </cell>
          <cell r="AC34">
            <v>60</v>
          </cell>
          <cell r="AD34" t="str">
            <v/>
          </cell>
          <cell r="AE34">
            <v>80</v>
          </cell>
        </row>
        <row r="35">
          <cell r="C35">
            <v>248877</v>
          </cell>
          <cell r="E35">
            <v>1</v>
          </cell>
          <cell r="M35">
            <v>1</v>
          </cell>
          <cell r="AA35">
            <v>2</v>
          </cell>
          <cell r="AB35">
            <v>40</v>
          </cell>
          <cell r="AC35">
            <v>150</v>
          </cell>
          <cell r="AD35" t="str">
            <v/>
          </cell>
          <cell r="AE35">
            <v>190</v>
          </cell>
        </row>
        <row r="36">
          <cell r="C36">
            <v>190750</v>
          </cell>
          <cell r="AA36">
            <v>0</v>
          </cell>
          <cell r="AB36">
            <v>0</v>
          </cell>
          <cell r="AC36">
            <v>30</v>
          </cell>
          <cell r="AD36" t="str">
            <v/>
          </cell>
          <cell r="AE36">
            <v>30</v>
          </cell>
        </row>
        <row r="37">
          <cell r="C37">
            <v>194966</v>
          </cell>
          <cell r="E37">
            <v>1</v>
          </cell>
          <cell r="J37">
            <v>1</v>
          </cell>
          <cell r="AA37">
            <v>2</v>
          </cell>
          <cell r="AB37">
            <v>40</v>
          </cell>
          <cell r="AC37">
            <v>120</v>
          </cell>
          <cell r="AD37" t="str">
            <v/>
          </cell>
          <cell r="AE37">
            <v>160</v>
          </cell>
        </row>
        <row r="38">
          <cell r="C38">
            <v>244664</v>
          </cell>
          <cell r="AA38">
            <v>0</v>
          </cell>
          <cell r="AB38">
            <v>0</v>
          </cell>
          <cell r="AC38">
            <v>120</v>
          </cell>
          <cell r="AD38" t="str">
            <v/>
          </cell>
          <cell r="AE38">
            <v>120</v>
          </cell>
        </row>
        <row r="39">
          <cell r="C39">
            <v>288317</v>
          </cell>
          <cell r="E39">
            <v>1</v>
          </cell>
          <cell r="M39">
            <v>1</v>
          </cell>
          <cell r="AA39">
            <v>2</v>
          </cell>
          <cell r="AB39">
            <v>40</v>
          </cell>
          <cell r="AC39">
            <v>90</v>
          </cell>
          <cell r="AD39" t="str">
            <v/>
          </cell>
          <cell r="AE39">
            <v>130</v>
          </cell>
        </row>
        <row r="40">
          <cell r="C40">
            <v>188647</v>
          </cell>
          <cell r="M40">
            <v>1</v>
          </cell>
          <cell r="AA40">
            <v>1</v>
          </cell>
          <cell r="AB40">
            <v>20</v>
          </cell>
          <cell r="AC40">
            <v>0</v>
          </cell>
          <cell r="AD40">
            <v>1</v>
          </cell>
          <cell r="AE40">
            <v>20</v>
          </cell>
        </row>
      </sheetData>
      <sheetData sheetId="4">
        <row r="16">
          <cell r="C16">
            <v>289307</v>
          </cell>
          <cell r="J16">
            <v>1</v>
          </cell>
          <cell r="O16">
            <v>1</v>
          </cell>
          <cell r="Q16">
            <v>1</v>
          </cell>
          <cell r="AA16">
            <v>3</v>
          </cell>
          <cell r="AB16">
            <v>75</v>
          </cell>
          <cell r="AC16">
            <v>90</v>
          </cell>
          <cell r="AD16" t="str">
            <v/>
          </cell>
          <cell r="AE16">
            <v>165</v>
          </cell>
        </row>
        <row r="17">
          <cell r="C17">
            <v>299311</v>
          </cell>
          <cell r="J17">
            <v>1</v>
          </cell>
          <cell r="K17">
            <v>1</v>
          </cell>
          <cell r="O17">
            <v>1</v>
          </cell>
          <cell r="P17">
            <v>1</v>
          </cell>
          <cell r="Q17">
            <v>1</v>
          </cell>
          <cell r="AA17">
            <v>5</v>
          </cell>
          <cell r="AB17">
            <v>125</v>
          </cell>
          <cell r="AC17">
            <v>90</v>
          </cell>
          <cell r="AD17" t="str">
            <v/>
          </cell>
          <cell r="AE17">
            <v>215</v>
          </cell>
        </row>
        <row r="18">
          <cell r="C18">
            <v>291290</v>
          </cell>
          <cell r="J18">
            <v>1</v>
          </cell>
          <cell r="L18">
            <v>1</v>
          </cell>
          <cell r="Q18">
            <v>1</v>
          </cell>
          <cell r="AA18">
            <v>3</v>
          </cell>
          <cell r="AB18">
            <v>75</v>
          </cell>
          <cell r="AC18">
            <v>120</v>
          </cell>
          <cell r="AD18" t="str">
            <v/>
          </cell>
          <cell r="AE18">
            <v>195</v>
          </cell>
        </row>
        <row r="19">
          <cell r="C19">
            <v>194849</v>
          </cell>
          <cell r="D19">
            <v>1</v>
          </cell>
          <cell r="P19">
            <v>1</v>
          </cell>
          <cell r="AA19">
            <v>2</v>
          </cell>
          <cell r="AB19">
            <v>50</v>
          </cell>
          <cell r="AC19">
            <v>450</v>
          </cell>
          <cell r="AD19" t="str">
            <v/>
          </cell>
          <cell r="AE19">
            <v>500</v>
          </cell>
        </row>
        <row r="20">
          <cell r="C20">
            <v>188305</v>
          </cell>
          <cell r="AA20">
            <v>0</v>
          </cell>
          <cell r="AB20">
            <v>0</v>
          </cell>
          <cell r="AC20">
            <v>90</v>
          </cell>
          <cell r="AD20" t="str">
            <v/>
          </cell>
          <cell r="AE20">
            <v>90</v>
          </cell>
        </row>
        <row r="21">
          <cell r="C21">
            <v>194965</v>
          </cell>
          <cell r="AA21">
            <v>0</v>
          </cell>
          <cell r="AB21">
            <v>0</v>
          </cell>
          <cell r="AC21">
            <v>90</v>
          </cell>
          <cell r="AD21" t="str">
            <v/>
          </cell>
          <cell r="AE21">
            <v>90</v>
          </cell>
        </row>
        <row r="22">
          <cell r="C22">
            <v>192163</v>
          </cell>
          <cell r="AA22">
            <v>0</v>
          </cell>
          <cell r="AB22">
            <v>0</v>
          </cell>
          <cell r="AC22">
            <v>90</v>
          </cell>
          <cell r="AD22" t="str">
            <v/>
          </cell>
          <cell r="AE22">
            <v>90</v>
          </cell>
        </row>
        <row r="23">
          <cell r="C23">
            <v>192262</v>
          </cell>
          <cell r="AA23">
            <v>0</v>
          </cell>
          <cell r="AB23">
            <v>0</v>
          </cell>
          <cell r="AC23">
            <v>90</v>
          </cell>
          <cell r="AD23" t="str">
            <v/>
          </cell>
          <cell r="AE23">
            <v>90</v>
          </cell>
        </row>
        <row r="24">
          <cell r="C24">
            <v>188664</v>
          </cell>
          <cell r="D24">
            <v>1</v>
          </cell>
          <cell r="P24">
            <v>1</v>
          </cell>
          <cell r="AA24">
            <v>2</v>
          </cell>
          <cell r="AB24">
            <v>50</v>
          </cell>
          <cell r="AC24">
            <v>90</v>
          </cell>
          <cell r="AD24" t="str">
            <v/>
          </cell>
          <cell r="AE24">
            <v>140</v>
          </cell>
        </row>
        <row r="25">
          <cell r="C25">
            <v>300982</v>
          </cell>
          <cell r="AA25">
            <v>0</v>
          </cell>
          <cell r="AB25">
            <v>0</v>
          </cell>
          <cell r="AC25">
            <v>90</v>
          </cell>
          <cell r="AD25" t="str">
            <v/>
          </cell>
          <cell r="AE25">
            <v>90</v>
          </cell>
        </row>
        <row r="26">
          <cell r="C26">
            <v>188258</v>
          </cell>
          <cell r="E26">
            <v>1</v>
          </cell>
          <cell r="F26">
            <v>1</v>
          </cell>
          <cell r="K26">
            <v>1</v>
          </cell>
          <cell r="AA26">
            <v>3</v>
          </cell>
          <cell r="AB26">
            <v>75</v>
          </cell>
          <cell r="AC26">
            <v>190</v>
          </cell>
          <cell r="AD26" t="str">
            <v/>
          </cell>
          <cell r="AE26">
            <v>265</v>
          </cell>
        </row>
        <row r="27">
          <cell r="C27">
            <v>165674</v>
          </cell>
          <cell r="AA27">
            <v>0</v>
          </cell>
          <cell r="AB27">
            <v>0</v>
          </cell>
          <cell r="AC27">
            <v>140</v>
          </cell>
          <cell r="AD27" t="str">
            <v/>
          </cell>
          <cell r="AE27">
            <v>140</v>
          </cell>
        </row>
        <row r="28">
          <cell r="C28">
            <v>257385</v>
          </cell>
          <cell r="G28">
            <v>1</v>
          </cell>
          <cell r="AA28">
            <v>1</v>
          </cell>
          <cell r="AB28">
            <v>25</v>
          </cell>
          <cell r="AC28">
            <v>60</v>
          </cell>
          <cell r="AD28" t="str">
            <v/>
          </cell>
          <cell r="AE28">
            <v>85</v>
          </cell>
        </row>
        <row r="29">
          <cell r="C29">
            <v>194963</v>
          </cell>
          <cell r="E29">
            <v>1</v>
          </cell>
          <cell r="G29">
            <v>1</v>
          </cell>
          <cell r="J29">
            <v>1</v>
          </cell>
          <cell r="AA29">
            <v>3</v>
          </cell>
          <cell r="AB29">
            <v>75</v>
          </cell>
          <cell r="AC29">
            <v>160</v>
          </cell>
          <cell r="AD29" t="str">
            <v/>
          </cell>
          <cell r="AE29">
            <v>235</v>
          </cell>
        </row>
        <row r="30">
          <cell r="C30">
            <v>315472</v>
          </cell>
          <cell r="AA30">
            <v>0</v>
          </cell>
          <cell r="AB30">
            <v>0</v>
          </cell>
          <cell r="AC30">
            <v>30</v>
          </cell>
          <cell r="AD30" t="str">
            <v/>
          </cell>
          <cell r="AE30">
            <v>30</v>
          </cell>
        </row>
        <row r="31">
          <cell r="C31">
            <v>226261</v>
          </cell>
          <cell r="AA31">
            <v>0</v>
          </cell>
          <cell r="AB31">
            <v>0</v>
          </cell>
          <cell r="AC31">
            <v>0</v>
          </cell>
          <cell r="AD31" t="str">
            <v/>
          </cell>
          <cell r="AE31">
            <v>0</v>
          </cell>
        </row>
        <row r="32">
          <cell r="C32">
            <v>229590</v>
          </cell>
          <cell r="AA32">
            <v>0</v>
          </cell>
          <cell r="AB32">
            <v>0</v>
          </cell>
          <cell r="AC32">
            <v>0</v>
          </cell>
          <cell r="AD32" t="str">
            <v/>
          </cell>
          <cell r="AE32">
            <v>0</v>
          </cell>
        </row>
        <row r="33">
          <cell r="C33">
            <v>188576</v>
          </cell>
          <cell r="G33">
            <v>1</v>
          </cell>
          <cell r="AA33">
            <v>1</v>
          </cell>
          <cell r="AB33">
            <v>25</v>
          </cell>
          <cell r="AC33">
            <v>30</v>
          </cell>
          <cell r="AD33" t="str">
            <v/>
          </cell>
          <cell r="AE33">
            <v>55</v>
          </cell>
        </row>
        <row r="34">
          <cell r="C34">
            <v>188191</v>
          </cell>
          <cell r="I34">
            <v>1</v>
          </cell>
          <cell r="T34">
            <v>1</v>
          </cell>
          <cell r="AA34">
            <v>2</v>
          </cell>
          <cell r="AB34">
            <v>50</v>
          </cell>
          <cell r="AC34">
            <v>80</v>
          </cell>
          <cell r="AD34" t="str">
            <v/>
          </cell>
          <cell r="AE34">
            <v>130</v>
          </cell>
        </row>
        <row r="35">
          <cell r="C35">
            <v>248877</v>
          </cell>
          <cell r="G35">
            <v>1</v>
          </cell>
          <cell r="J35">
            <v>1</v>
          </cell>
          <cell r="L35">
            <v>1</v>
          </cell>
          <cell r="AA35">
            <v>3</v>
          </cell>
          <cell r="AB35">
            <v>75</v>
          </cell>
          <cell r="AC35">
            <v>190</v>
          </cell>
          <cell r="AD35" t="str">
            <v/>
          </cell>
          <cell r="AE35">
            <v>265</v>
          </cell>
        </row>
        <row r="36">
          <cell r="C36">
            <v>190750</v>
          </cell>
          <cell r="G36">
            <v>1</v>
          </cell>
          <cell r="AA36">
            <v>1</v>
          </cell>
          <cell r="AB36">
            <v>25</v>
          </cell>
          <cell r="AC36">
            <v>30</v>
          </cell>
          <cell r="AD36" t="str">
            <v/>
          </cell>
          <cell r="AE36">
            <v>55</v>
          </cell>
        </row>
        <row r="37">
          <cell r="C37">
            <v>194966</v>
          </cell>
          <cell r="E37">
            <v>1</v>
          </cell>
          <cell r="G37">
            <v>1</v>
          </cell>
          <cell r="AA37">
            <v>2</v>
          </cell>
          <cell r="AB37">
            <v>50</v>
          </cell>
          <cell r="AC37">
            <v>160</v>
          </cell>
          <cell r="AD37" t="str">
            <v/>
          </cell>
          <cell r="AE37">
            <v>210</v>
          </cell>
        </row>
        <row r="38">
          <cell r="C38">
            <v>244664</v>
          </cell>
          <cell r="AA38">
            <v>0</v>
          </cell>
          <cell r="AB38">
            <v>0</v>
          </cell>
          <cell r="AC38">
            <v>120</v>
          </cell>
          <cell r="AD38" t="str">
            <v/>
          </cell>
          <cell r="AE38">
            <v>120</v>
          </cell>
        </row>
        <row r="39">
          <cell r="C39">
            <v>288317</v>
          </cell>
          <cell r="E39">
            <v>1</v>
          </cell>
          <cell r="G39">
            <v>1</v>
          </cell>
          <cell r="J39">
            <v>1</v>
          </cell>
          <cell r="L39">
            <v>1</v>
          </cell>
          <cell r="AA39">
            <v>4</v>
          </cell>
          <cell r="AB39">
            <v>100</v>
          </cell>
          <cell r="AC39">
            <v>130</v>
          </cell>
          <cell r="AD39" t="str">
            <v/>
          </cell>
          <cell r="AE39">
            <v>230</v>
          </cell>
        </row>
        <row r="40">
          <cell r="C40">
            <v>188647</v>
          </cell>
          <cell r="AA40">
            <v>0</v>
          </cell>
          <cell r="AB40">
            <v>0</v>
          </cell>
          <cell r="AC40">
            <v>20</v>
          </cell>
          <cell r="AD40" t="str">
            <v/>
          </cell>
          <cell r="AE40">
            <v>20</v>
          </cell>
        </row>
        <row r="41">
          <cell r="C41">
            <v>192171</v>
          </cell>
          <cell r="E41">
            <v>1</v>
          </cell>
          <cell r="AA41">
            <v>1</v>
          </cell>
          <cell r="AB41">
            <v>25</v>
          </cell>
          <cell r="AC41">
            <v>0</v>
          </cell>
          <cell r="AD41">
            <v>1</v>
          </cell>
          <cell r="AE41">
            <v>25</v>
          </cell>
        </row>
        <row r="42">
          <cell r="C42">
            <v>188595</v>
          </cell>
          <cell r="Q42">
            <v>1</v>
          </cell>
          <cell r="T42">
            <v>1</v>
          </cell>
          <cell r="AA42">
            <v>2</v>
          </cell>
          <cell r="AB42">
            <v>50</v>
          </cell>
          <cell r="AC42">
            <v>0</v>
          </cell>
          <cell r="AD42">
            <v>1</v>
          </cell>
          <cell r="AE42">
            <v>50</v>
          </cell>
        </row>
        <row r="43">
          <cell r="C43">
            <v>191879</v>
          </cell>
          <cell r="T43">
            <v>1</v>
          </cell>
          <cell r="AA43">
            <v>1</v>
          </cell>
          <cell r="AB43">
            <v>25</v>
          </cell>
          <cell r="AC43">
            <v>0</v>
          </cell>
          <cell r="AD43">
            <v>1</v>
          </cell>
          <cell r="AE43">
            <v>25</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Year"/>
      <sheetName val="Enroll Trends"/>
      <sheetName val="Oct 04 by Grade Levels"/>
      <sheetName val="Oct 04 by Grade"/>
      <sheetName val="Oct 04 by Ethnicity"/>
      <sheetName val="Oct 04 by Gender"/>
      <sheetName val="Oct 04 Data"/>
    </sheetNames>
    <sheetDataSet>
      <sheetData sheetId="0"/>
      <sheetData sheetId="1"/>
      <sheetData sheetId="2"/>
      <sheetData sheetId="3"/>
      <sheetData sheetId="4"/>
      <sheetData sheetId="5"/>
      <sheetData sheetId="6" refreshError="1">
        <row r="8">
          <cell r="D8">
            <v>0</v>
          </cell>
          <cell r="E8" t="str">
            <v>PLACEHOLDER</v>
          </cell>
          <cell r="F8" t="str">
            <v xml:space="preserve"> </v>
          </cell>
          <cell r="G8" t="str">
            <v xml:space="preserve"> </v>
          </cell>
          <cell r="H8" t="str">
            <v xml:space="preserve"> </v>
          </cell>
          <cell r="I8" t="str">
            <v xml:space="preserve"> </v>
          </cell>
          <cell r="J8" t="str">
            <v xml:space="preserve"> </v>
          </cell>
          <cell r="K8" t="str">
            <v xml:space="preserve"> </v>
          </cell>
          <cell r="L8" t="str">
            <v xml:space="preserve"> </v>
          </cell>
          <cell r="M8" t="str">
            <v xml:space="preserve"> </v>
          </cell>
          <cell r="N8" t="str">
            <v xml:space="preserve"> </v>
          </cell>
          <cell r="O8" t="str">
            <v xml:space="preserve"> </v>
          </cell>
          <cell r="P8" t="str">
            <v xml:space="preserve"> </v>
          </cell>
          <cell r="Q8" t="str">
            <v xml:space="preserve"> </v>
          </cell>
          <cell r="R8" t="str">
            <v xml:space="preserve"> </v>
          </cell>
          <cell r="S8" t="str">
            <v xml:space="preserve"> </v>
          </cell>
          <cell r="T8" t="str">
            <v xml:space="preserve"> </v>
          </cell>
          <cell r="U8" t="str">
            <v xml:space="preserve"> </v>
          </cell>
          <cell r="V8" t="str">
            <v xml:space="preserve"> </v>
          </cell>
          <cell r="W8" t="str">
            <v xml:space="preserve"> </v>
          </cell>
          <cell r="X8" t="str">
            <v xml:space="preserve"> </v>
          </cell>
          <cell r="Y8" t="str">
            <v xml:space="preserve"> </v>
          </cell>
          <cell r="Z8" t="str">
            <v xml:space="preserve"> </v>
          </cell>
          <cell r="AA8" t="str">
            <v xml:space="preserve"> </v>
          </cell>
          <cell r="AB8" t="str">
            <v xml:space="preserve"> </v>
          </cell>
          <cell r="AC8" t="str">
            <v xml:space="preserve"> </v>
          </cell>
        </row>
        <row r="9">
          <cell r="D9">
            <v>822</v>
          </cell>
          <cell r="E9" t="str">
            <v>Abernethy</v>
          </cell>
          <cell r="G9">
            <v>34</v>
          </cell>
          <cell r="H9">
            <v>28</v>
          </cell>
          <cell r="I9">
            <v>36</v>
          </cell>
          <cell r="J9">
            <v>36</v>
          </cell>
          <cell r="K9">
            <v>40</v>
          </cell>
          <cell r="L9">
            <v>29</v>
          </cell>
          <cell r="U9">
            <v>2</v>
          </cell>
          <cell r="V9">
            <v>165</v>
          </cell>
          <cell r="W9">
            <v>12</v>
          </cell>
          <cell r="X9">
            <v>19</v>
          </cell>
          <cell r="Y9">
            <v>5</v>
          </cell>
          <cell r="AA9">
            <v>101</v>
          </cell>
          <cell r="AB9">
            <v>102</v>
          </cell>
          <cell r="AC9">
            <v>203</v>
          </cell>
        </row>
        <row r="10">
          <cell r="D10">
            <v>823</v>
          </cell>
          <cell r="E10" t="str">
            <v>Ainsworth</v>
          </cell>
          <cell r="G10">
            <v>72</v>
          </cell>
          <cell r="H10">
            <v>73</v>
          </cell>
          <cell r="I10">
            <v>74</v>
          </cell>
          <cell r="J10">
            <v>97</v>
          </cell>
          <cell r="K10">
            <v>76</v>
          </cell>
          <cell r="L10">
            <v>107</v>
          </cell>
          <cell r="U10">
            <v>2</v>
          </cell>
          <cell r="V10">
            <v>400</v>
          </cell>
          <cell r="W10">
            <v>16</v>
          </cell>
          <cell r="X10">
            <v>25</v>
          </cell>
          <cell r="Y10">
            <v>55</v>
          </cell>
          <cell r="Z10">
            <v>1</v>
          </cell>
          <cell r="AA10">
            <v>268</v>
          </cell>
          <cell r="AB10">
            <v>231</v>
          </cell>
          <cell r="AC10">
            <v>499</v>
          </cell>
        </row>
        <row r="11">
          <cell r="D11">
            <v>824</v>
          </cell>
          <cell r="E11" t="str">
            <v>Alameda</v>
          </cell>
          <cell r="G11">
            <v>92</v>
          </cell>
          <cell r="H11">
            <v>118</v>
          </cell>
          <cell r="I11">
            <v>103</v>
          </cell>
          <cell r="J11">
            <v>113</v>
          </cell>
          <cell r="K11">
            <v>109</v>
          </cell>
          <cell r="L11">
            <v>95</v>
          </cell>
          <cell r="U11">
            <v>9</v>
          </cell>
          <cell r="V11">
            <v>516</v>
          </cell>
          <cell r="W11">
            <v>49</v>
          </cell>
          <cell r="X11">
            <v>35</v>
          </cell>
          <cell r="Y11">
            <v>16</v>
          </cell>
          <cell r="Z11">
            <v>5</v>
          </cell>
          <cell r="AA11">
            <v>312</v>
          </cell>
          <cell r="AB11">
            <v>318</v>
          </cell>
          <cell r="AC11">
            <v>630</v>
          </cell>
        </row>
        <row r="12">
          <cell r="D12">
            <v>825</v>
          </cell>
          <cell r="E12" t="str">
            <v>Applegate</v>
          </cell>
          <cell r="G12">
            <v>12</v>
          </cell>
          <cell r="H12">
            <v>19</v>
          </cell>
          <cell r="I12">
            <v>25</v>
          </cell>
          <cell r="J12">
            <v>26</v>
          </cell>
          <cell r="K12">
            <v>33</v>
          </cell>
          <cell r="L12">
            <v>23</v>
          </cell>
          <cell r="U12">
            <v>4</v>
          </cell>
          <cell r="V12">
            <v>41</v>
          </cell>
          <cell r="W12">
            <v>40</v>
          </cell>
          <cell r="X12">
            <v>12</v>
          </cell>
          <cell r="Y12">
            <v>41</v>
          </cell>
          <cell r="AA12">
            <v>69</v>
          </cell>
          <cell r="AB12">
            <v>69</v>
          </cell>
          <cell r="AC12">
            <v>138</v>
          </cell>
        </row>
        <row r="13">
          <cell r="D13">
            <v>826</v>
          </cell>
          <cell r="E13" t="str">
            <v>Arleta</v>
          </cell>
          <cell r="G13">
            <v>52</v>
          </cell>
          <cell r="H13">
            <v>48</v>
          </cell>
          <cell r="I13">
            <v>58</v>
          </cell>
          <cell r="J13">
            <v>73</v>
          </cell>
          <cell r="K13">
            <v>58</v>
          </cell>
          <cell r="L13">
            <v>43</v>
          </cell>
          <cell r="U13">
            <v>10</v>
          </cell>
          <cell r="V13">
            <v>190</v>
          </cell>
          <cell r="W13">
            <v>24</v>
          </cell>
          <cell r="X13">
            <v>59</v>
          </cell>
          <cell r="Y13">
            <v>48</v>
          </cell>
          <cell r="Z13">
            <v>1</v>
          </cell>
          <cell r="AA13">
            <v>151</v>
          </cell>
          <cell r="AB13">
            <v>181</v>
          </cell>
          <cell r="AC13">
            <v>332</v>
          </cell>
        </row>
        <row r="14">
          <cell r="D14">
            <v>827</v>
          </cell>
          <cell r="E14" t="str">
            <v>Astor</v>
          </cell>
          <cell r="G14">
            <v>53</v>
          </cell>
          <cell r="H14">
            <v>43</v>
          </cell>
          <cell r="I14">
            <v>42</v>
          </cell>
          <cell r="J14">
            <v>43</v>
          </cell>
          <cell r="K14">
            <v>48</v>
          </cell>
          <cell r="L14">
            <v>58</v>
          </cell>
          <cell r="U14">
            <v>12</v>
          </cell>
          <cell r="V14">
            <v>204</v>
          </cell>
          <cell r="W14">
            <v>24</v>
          </cell>
          <cell r="X14">
            <v>14</v>
          </cell>
          <cell r="Y14">
            <v>33</v>
          </cell>
          <cell r="AA14">
            <v>139</v>
          </cell>
          <cell r="AB14">
            <v>148</v>
          </cell>
          <cell r="AC14">
            <v>287</v>
          </cell>
        </row>
        <row r="15">
          <cell r="D15">
            <v>828</v>
          </cell>
          <cell r="E15" t="str">
            <v>Atkinson</v>
          </cell>
          <cell r="G15">
            <v>116</v>
          </cell>
          <cell r="H15">
            <v>108</v>
          </cell>
          <cell r="I15">
            <v>95</v>
          </cell>
          <cell r="J15">
            <v>86</v>
          </cell>
          <cell r="K15">
            <v>76</v>
          </cell>
          <cell r="L15">
            <v>72</v>
          </cell>
          <cell r="U15">
            <v>5</v>
          </cell>
          <cell r="V15">
            <v>239</v>
          </cell>
          <cell r="W15">
            <v>29</v>
          </cell>
          <cell r="X15">
            <v>113</v>
          </cell>
          <cell r="Y15">
            <v>165</v>
          </cell>
          <cell r="Z15">
            <v>2</v>
          </cell>
          <cell r="AA15">
            <v>290</v>
          </cell>
          <cell r="AB15">
            <v>263</v>
          </cell>
          <cell r="AC15">
            <v>553</v>
          </cell>
        </row>
        <row r="16">
          <cell r="D16">
            <v>829</v>
          </cell>
          <cell r="E16" t="str">
            <v>Ball</v>
          </cell>
          <cell r="G16">
            <v>46</v>
          </cell>
          <cell r="H16">
            <v>40</v>
          </cell>
          <cell r="I16">
            <v>38</v>
          </cell>
          <cell r="J16">
            <v>39</v>
          </cell>
          <cell r="K16">
            <v>34</v>
          </cell>
          <cell r="L16">
            <v>31</v>
          </cell>
          <cell r="U16">
            <v>3</v>
          </cell>
          <cell r="V16">
            <v>60</v>
          </cell>
          <cell r="W16">
            <v>68</v>
          </cell>
          <cell r="X16">
            <v>25</v>
          </cell>
          <cell r="Y16">
            <v>72</v>
          </cell>
          <cell r="AA16">
            <v>109</v>
          </cell>
          <cell r="AB16">
            <v>119</v>
          </cell>
          <cell r="AC16">
            <v>228</v>
          </cell>
        </row>
        <row r="17">
          <cell r="D17">
            <v>830</v>
          </cell>
          <cell r="E17" t="str">
            <v>Beach</v>
          </cell>
          <cell r="F17">
            <v>37</v>
          </cell>
          <cell r="G17">
            <v>80</v>
          </cell>
          <cell r="H17">
            <v>64</v>
          </cell>
          <cell r="I17">
            <v>64</v>
          </cell>
          <cell r="J17">
            <v>63</v>
          </cell>
          <cell r="K17">
            <v>58</v>
          </cell>
          <cell r="L17">
            <v>53</v>
          </cell>
          <cell r="U17">
            <v>5</v>
          </cell>
          <cell r="V17">
            <v>115</v>
          </cell>
          <cell r="W17">
            <v>123</v>
          </cell>
          <cell r="X17">
            <v>44</v>
          </cell>
          <cell r="Y17">
            <v>131</v>
          </cell>
          <cell r="Z17">
            <v>1</v>
          </cell>
          <cell r="AA17">
            <v>190</v>
          </cell>
          <cell r="AB17">
            <v>229</v>
          </cell>
          <cell r="AC17">
            <v>419</v>
          </cell>
        </row>
        <row r="18">
          <cell r="D18">
            <v>831</v>
          </cell>
          <cell r="E18" t="str">
            <v>Beaumont</v>
          </cell>
          <cell r="M18">
            <v>178</v>
          </cell>
          <cell r="N18">
            <v>178</v>
          </cell>
          <cell r="O18">
            <v>186</v>
          </cell>
          <cell r="U18">
            <v>9</v>
          </cell>
          <cell r="V18">
            <v>254</v>
          </cell>
          <cell r="W18">
            <v>208</v>
          </cell>
          <cell r="X18">
            <v>39</v>
          </cell>
          <cell r="Y18">
            <v>30</v>
          </cell>
          <cell r="Z18">
            <v>2</v>
          </cell>
          <cell r="AA18">
            <v>267</v>
          </cell>
          <cell r="AB18">
            <v>275</v>
          </cell>
          <cell r="AC18">
            <v>542</v>
          </cell>
        </row>
        <row r="19">
          <cell r="D19">
            <v>832</v>
          </cell>
          <cell r="E19" t="str">
            <v>Binnsmead</v>
          </cell>
          <cell r="M19">
            <v>220</v>
          </cell>
          <cell r="N19">
            <v>236</v>
          </cell>
          <cell r="O19">
            <v>231</v>
          </cell>
          <cell r="U19">
            <v>15</v>
          </cell>
          <cell r="V19">
            <v>329</v>
          </cell>
          <cell r="W19">
            <v>80</v>
          </cell>
          <cell r="X19">
            <v>152</v>
          </cell>
          <cell r="Y19">
            <v>110</v>
          </cell>
          <cell r="Z19">
            <v>1</v>
          </cell>
          <cell r="AA19">
            <v>313</v>
          </cell>
          <cell r="AB19">
            <v>374</v>
          </cell>
          <cell r="AC19">
            <v>687</v>
          </cell>
        </row>
        <row r="20">
          <cell r="D20">
            <v>833</v>
          </cell>
          <cell r="E20" t="str">
            <v>Boise-Eliot</v>
          </cell>
          <cell r="F20">
            <v>50</v>
          </cell>
          <cell r="G20">
            <v>91</v>
          </cell>
          <cell r="H20">
            <v>85</v>
          </cell>
          <cell r="I20">
            <v>83</v>
          </cell>
          <cell r="J20">
            <v>72</v>
          </cell>
          <cell r="K20">
            <v>70</v>
          </cell>
          <cell r="L20">
            <v>71</v>
          </cell>
          <cell r="T20">
            <v>1</v>
          </cell>
          <cell r="U20">
            <v>9</v>
          </cell>
          <cell r="V20">
            <v>124</v>
          </cell>
          <cell r="W20">
            <v>291</v>
          </cell>
          <cell r="X20">
            <v>30</v>
          </cell>
          <cell r="Y20">
            <v>69</v>
          </cell>
          <cell r="AA20">
            <v>251</v>
          </cell>
          <cell r="AB20">
            <v>272</v>
          </cell>
          <cell r="AC20">
            <v>523</v>
          </cell>
        </row>
        <row r="21">
          <cell r="D21">
            <v>834</v>
          </cell>
          <cell r="E21" t="str">
            <v>Bridger</v>
          </cell>
          <cell r="G21">
            <v>71</v>
          </cell>
          <cell r="H21">
            <v>57</v>
          </cell>
          <cell r="I21">
            <v>49</v>
          </cell>
          <cell r="J21">
            <v>64</v>
          </cell>
          <cell r="K21">
            <v>83</v>
          </cell>
          <cell r="L21">
            <v>63</v>
          </cell>
          <cell r="U21">
            <v>8</v>
          </cell>
          <cell r="V21">
            <v>243</v>
          </cell>
          <cell r="W21">
            <v>34</v>
          </cell>
          <cell r="X21">
            <v>56</v>
          </cell>
          <cell r="Y21">
            <v>46</v>
          </cell>
          <cell r="AA21">
            <v>188</v>
          </cell>
          <cell r="AB21">
            <v>199</v>
          </cell>
          <cell r="AC21">
            <v>387</v>
          </cell>
        </row>
        <row r="22">
          <cell r="D22">
            <v>835</v>
          </cell>
          <cell r="E22" t="str">
            <v>Bridlemile</v>
          </cell>
          <cell r="G22">
            <v>61</v>
          </cell>
          <cell r="H22">
            <v>74</v>
          </cell>
          <cell r="I22">
            <v>77</v>
          </cell>
          <cell r="J22">
            <v>75</v>
          </cell>
          <cell r="K22">
            <v>86</v>
          </cell>
          <cell r="L22">
            <v>77</v>
          </cell>
          <cell r="U22">
            <v>4</v>
          </cell>
          <cell r="V22">
            <v>373</v>
          </cell>
          <cell r="W22">
            <v>17</v>
          </cell>
          <cell r="X22">
            <v>21</v>
          </cell>
          <cell r="Y22">
            <v>29</v>
          </cell>
          <cell r="Z22">
            <v>6</v>
          </cell>
          <cell r="AA22">
            <v>244</v>
          </cell>
          <cell r="AB22">
            <v>206</v>
          </cell>
          <cell r="AC22">
            <v>450</v>
          </cell>
        </row>
        <row r="23">
          <cell r="D23">
            <v>837</v>
          </cell>
          <cell r="E23" t="str">
            <v>Buckman</v>
          </cell>
          <cell r="G23">
            <v>96</v>
          </cell>
          <cell r="H23">
            <v>87</v>
          </cell>
          <cell r="I23">
            <v>89</v>
          </cell>
          <cell r="J23">
            <v>95</v>
          </cell>
          <cell r="K23">
            <v>87</v>
          </cell>
          <cell r="L23">
            <v>75</v>
          </cell>
          <cell r="U23">
            <v>12</v>
          </cell>
          <cell r="V23">
            <v>412</v>
          </cell>
          <cell r="W23">
            <v>32</v>
          </cell>
          <cell r="X23">
            <v>32</v>
          </cell>
          <cell r="Y23">
            <v>41</v>
          </cell>
          <cell r="AA23">
            <v>300</v>
          </cell>
          <cell r="AB23">
            <v>229</v>
          </cell>
          <cell r="AC23">
            <v>529</v>
          </cell>
        </row>
        <row r="24">
          <cell r="D24">
            <v>838</v>
          </cell>
          <cell r="E24" t="str">
            <v>Capitol Hill</v>
          </cell>
          <cell r="G24">
            <v>46</v>
          </cell>
          <cell r="H24">
            <v>37</v>
          </cell>
          <cell r="I24">
            <v>46</v>
          </cell>
          <cell r="J24">
            <v>44</v>
          </cell>
          <cell r="K24">
            <v>45</v>
          </cell>
          <cell r="L24">
            <v>37</v>
          </cell>
          <cell r="U24">
            <v>9</v>
          </cell>
          <cell r="V24">
            <v>200</v>
          </cell>
          <cell r="W24">
            <v>11</v>
          </cell>
          <cell r="X24">
            <v>10</v>
          </cell>
          <cell r="Y24">
            <v>22</v>
          </cell>
          <cell r="Z24">
            <v>3</v>
          </cell>
          <cell r="AA24">
            <v>130</v>
          </cell>
          <cell r="AB24">
            <v>125</v>
          </cell>
          <cell r="AC24">
            <v>255</v>
          </cell>
        </row>
        <row r="25">
          <cell r="D25">
            <v>839</v>
          </cell>
          <cell r="E25" t="str">
            <v>Chapman</v>
          </cell>
          <cell r="G25">
            <v>59</v>
          </cell>
          <cell r="H25">
            <v>74</v>
          </cell>
          <cell r="I25">
            <v>74</v>
          </cell>
          <cell r="J25">
            <v>76</v>
          </cell>
          <cell r="K25">
            <v>73</v>
          </cell>
          <cell r="L25">
            <v>58</v>
          </cell>
          <cell r="U25">
            <v>9</v>
          </cell>
          <cell r="V25">
            <v>320</v>
          </cell>
          <cell r="W25">
            <v>29</v>
          </cell>
          <cell r="X25">
            <v>20</v>
          </cell>
          <cell r="Y25">
            <v>33</v>
          </cell>
          <cell r="Z25">
            <v>3</v>
          </cell>
          <cell r="AA25">
            <v>203</v>
          </cell>
          <cell r="AB25">
            <v>211</v>
          </cell>
          <cell r="AC25">
            <v>414</v>
          </cell>
        </row>
        <row r="26">
          <cell r="D26">
            <v>840</v>
          </cell>
          <cell r="E26" t="str">
            <v>Chief Joseph</v>
          </cell>
          <cell r="G26">
            <v>32</v>
          </cell>
          <cell r="H26">
            <v>43</v>
          </cell>
          <cell r="I26">
            <v>35</v>
          </cell>
          <cell r="J26">
            <v>44</v>
          </cell>
          <cell r="K26">
            <v>45</v>
          </cell>
          <cell r="L26">
            <v>35</v>
          </cell>
          <cell r="U26">
            <v>5</v>
          </cell>
          <cell r="V26">
            <v>142</v>
          </cell>
          <cell r="W26">
            <v>40</v>
          </cell>
          <cell r="X26">
            <v>18</v>
          </cell>
          <cell r="Y26">
            <v>29</v>
          </cell>
          <cell r="AA26">
            <v>103</v>
          </cell>
          <cell r="AB26">
            <v>131</v>
          </cell>
          <cell r="AC26">
            <v>234</v>
          </cell>
        </row>
        <row r="27">
          <cell r="D27">
            <v>841</v>
          </cell>
          <cell r="E27" t="str">
            <v>Clarendon</v>
          </cell>
          <cell r="G27">
            <v>59</v>
          </cell>
          <cell r="H27">
            <v>60</v>
          </cell>
          <cell r="I27">
            <v>63</v>
          </cell>
          <cell r="J27">
            <v>54</v>
          </cell>
          <cell r="K27">
            <v>55</v>
          </cell>
          <cell r="L27">
            <v>48</v>
          </cell>
          <cell r="U27">
            <v>8</v>
          </cell>
          <cell r="V27">
            <v>64</v>
          </cell>
          <cell r="W27">
            <v>44</v>
          </cell>
          <cell r="X27">
            <v>29</v>
          </cell>
          <cell r="Y27">
            <v>194</v>
          </cell>
          <cell r="AA27">
            <v>162</v>
          </cell>
          <cell r="AB27">
            <v>177</v>
          </cell>
          <cell r="AC27">
            <v>339</v>
          </cell>
        </row>
        <row r="28">
          <cell r="D28">
            <v>842</v>
          </cell>
          <cell r="E28" t="str">
            <v>Clark</v>
          </cell>
          <cell r="G28">
            <v>66</v>
          </cell>
          <cell r="H28">
            <v>86</v>
          </cell>
          <cell r="I28">
            <v>92</v>
          </cell>
          <cell r="J28">
            <v>85</v>
          </cell>
          <cell r="K28">
            <v>79</v>
          </cell>
          <cell r="L28">
            <v>91</v>
          </cell>
          <cell r="U28">
            <v>14</v>
          </cell>
          <cell r="V28">
            <v>231</v>
          </cell>
          <cell r="W28">
            <v>65</v>
          </cell>
          <cell r="X28">
            <v>136</v>
          </cell>
          <cell r="Y28">
            <v>53</v>
          </cell>
          <cell r="AA28">
            <v>241</v>
          </cell>
          <cell r="AB28">
            <v>258</v>
          </cell>
          <cell r="AC28">
            <v>499</v>
          </cell>
        </row>
        <row r="29">
          <cell r="D29">
            <v>843</v>
          </cell>
          <cell r="E29" t="str">
            <v>Creston</v>
          </cell>
          <cell r="G29">
            <v>29</v>
          </cell>
          <cell r="H29">
            <v>48</v>
          </cell>
          <cell r="I29">
            <v>39</v>
          </cell>
          <cell r="J29">
            <v>43</v>
          </cell>
          <cell r="K29">
            <v>48</v>
          </cell>
          <cell r="L29">
            <v>39</v>
          </cell>
          <cell r="U29">
            <v>7</v>
          </cell>
          <cell r="V29">
            <v>136</v>
          </cell>
          <cell r="W29">
            <v>21</v>
          </cell>
          <cell r="X29">
            <v>45</v>
          </cell>
          <cell r="Y29">
            <v>36</v>
          </cell>
          <cell r="Z29">
            <v>1</v>
          </cell>
          <cell r="AA29">
            <v>111</v>
          </cell>
          <cell r="AB29">
            <v>135</v>
          </cell>
          <cell r="AC29">
            <v>246</v>
          </cell>
        </row>
        <row r="30">
          <cell r="D30">
            <v>844</v>
          </cell>
          <cell r="E30" t="str">
            <v>Duniway</v>
          </cell>
          <cell r="G30">
            <v>57</v>
          </cell>
          <cell r="H30">
            <v>79</v>
          </cell>
          <cell r="I30">
            <v>77</v>
          </cell>
          <cell r="J30">
            <v>76</v>
          </cell>
          <cell r="K30">
            <v>82</v>
          </cell>
          <cell r="L30">
            <v>72</v>
          </cell>
          <cell r="U30">
            <v>3</v>
          </cell>
          <cell r="V30">
            <v>391</v>
          </cell>
          <cell r="W30">
            <v>11</v>
          </cell>
          <cell r="X30">
            <v>23</v>
          </cell>
          <cell r="Y30">
            <v>15</v>
          </cell>
          <cell r="AA30">
            <v>209</v>
          </cell>
          <cell r="AB30">
            <v>234</v>
          </cell>
          <cell r="AC30">
            <v>443</v>
          </cell>
        </row>
        <row r="31">
          <cell r="D31">
            <v>845</v>
          </cell>
          <cell r="E31" t="str">
            <v>Edwards</v>
          </cell>
          <cell r="G31">
            <v>24</v>
          </cell>
          <cell r="H31">
            <v>33</v>
          </cell>
          <cell r="I31">
            <v>32</v>
          </cell>
          <cell r="J31">
            <v>38</v>
          </cell>
          <cell r="K31">
            <v>35</v>
          </cell>
          <cell r="L31">
            <v>37</v>
          </cell>
          <cell r="U31">
            <v>4</v>
          </cell>
          <cell r="V31">
            <v>167</v>
          </cell>
          <cell r="W31">
            <v>2</v>
          </cell>
          <cell r="X31">
            <v>13</v>
          </cell>
          <cell r="Y31">
            <v>5</v>
          </cell>
          <cell r="Z31">
            <v>8</v>
          </cell>
          <cell r="AA31">
            <v>109</v>
          </cell>
          <cell r="AB31">
            <v>90</v>
          </cell>
          <cell r="AC31">
            <v>199</v>
          </cell>
        </row>
        <row r="32">
          <cell r="D32">
            <v>847</v>
          </cell>
          <cell r="E32" t="str">
            <v>Faubion</v>
          </cell>
          <cell r="G32">
            <v>48</v>
          </cell>
          <cell r="H32">
            <v>48</v>
          </cell>
          <cell r="I32">
            <v>41</v>
          </cell>
          <cell r="J32">
            <v>39</v>
          </cell>
          <cell r="K32">
            <v>55</v>
          </cell>
          <cell r="L32">
            <v>38</v>
          </cell>
          <cell r="U32">
            <v>6</v>
          </cell>
          <cell r="V32">
            <v>91</v>
          </cell>
          <cell r="W32">
            <v>125</v>
          </cell>
          <cell r="X32">
            <v>14</v>
          </cell>
          <cell r="Y32">
            <v>33</v>
          </cell>
          <cell r="AA32">
            <v>147</v>
          </cell>
          <cell r="AB32">
            <v>122</v>
          </cell>
          <cell r="AC32">
            <v>269</v>
          </cell>
        </row>
        <row r="33">
          <cell r="D33">
            <v>848</v>
          </cell>
          <cell r="E33" t="str">
            <v>Fernwood</v>
          </cell>
          <cell r="M33">
            <v>156</v>
          </cell>
          <cell r="N33">
            <v>198</v>
          </cell>
          <cell r="O33">
            <v>228</v>
          </cell>
          <cell r="U33">
            <v>7</v>
          </cell>
          <cell r="V33">
            <v>359</v>
          </cell>
          <cell r="W33">
            <v>174</v>
          </cell>
          <cell r="X33">
            <v>17</v>
          </cell>
          <cell r="Y33">
            <v>25</v>
          </cell>
          <cell r="AA33">
            <v>290</v>
          </cell>
          <cell r="AB33">
            <v>292</v>
          </cell>
          <cell r="AC33">
            <v>582</v>
          </cell>
        </row>
        <row r="34">
          <cell r="D34">
            <v>849</v>
          </cell>
          <cell r="E34" t="str">
            <v>George</v>
          </cell>
          <cell r="M34">
            <v>171</v>
          </cell>
          <cell r="N34">
            <v>144</v>
          </cell>
          <cell r="O34">
            <v>158</v>
          </cell>
          <cell r="U34">
            <v>18</v>
          </cell>
          <cell r="V34">
            <v>166</v>
          </cell>
          <cell r="W34">
            <v>99</v>
          </cell>
          <cell r="X34">
            <v>51</v>
          </cell>
          <cell r="Y34">
            <v>139</v>
          </cell>
          <cell r="AA34">
            <v>222</v>
          </cell>
          <cell r="AB34">
            <v>251</v>
          </cell>
          <cell r="AC34">
            <v>473</v>
          </cell>
        </row>
        <row r="35">
          <cell r="D35">
            <v>850</v>
          </cell>
          <cell r="E35" t="str">
            <v>Glencoe</v>
          </cell>
          <cell r="G35">
            <v>75</v>
          </cell>
          <cell r="H35">
            <v>76</v>
          </cell>
          <cell r="I35">
            <v>82</v>
          </cell>
          <cell r="J35">
            <v>73</v>
          </cell>
          <cell r="K35">
            <v>70</v>
          </cell>
          <cell r="L35">
            <v>66</v>
          </cell>
          <cell r="U35">
            <v>5</v>
          </cell>
          <cell r="V35">
            <v>357</v>
          </cell>
          <cell r="W35">
            <v>34</v>
          </cell>
          <cell r="X35">
            <v>19</v>
          </cell>
          <cell r="Y35">
            <v>22</v>
          </cell>
          <cell r="Z35">
            <v>5</v>
          </cell>
          <cell r="AA35">
            <v>209</v>
          </cell>
          <cell r="AB35">
            <v>233</v>
          </cell>
          <cell r="AC35">
            <v>442</v>
          </cell>
        </row>
        <row r="36">
          <cell r="D36">
            <v>852</v>
          </cell>
          <cell r="E36" t="str">
            <v>Gray</v>
          </cell>
          <cell r="M36">
            <v>187</v>
          </cell>
          <cell r="N36">
            <v>148</v>
          </cell>
          <cell r="O36">
            <v>185</v>
          </cell>
          <cell r="U36">
            <v>9</v>
          </cell>
          <cell r="V36">
            <v>420</v>
          </cell>
          <cell r="W36">
            <v>22</v>
          </cell>
          <cell r="X36">
            <v>29</v>
          </cell>
          <cell r="Y36">
            <v>37</v>
          </cell>
          <cell r="Z36">
            <v>3</v>
          </cell>
          <cell r="AA36">
            <v>238</v>
          </cell>
          <cell r="AB36">
            <v>282</v>
          </cell>
          <cell r="AC36">
            <v>520</v>
          </cell>
        </row>
        <row r="37">
          <cell r="D37">
            <v>853</v>
          </cell>
          <cell r="E37" t="str">
            <v>Gregory Heights</v>
          </cell>
          <cell r="M37">
            <v>202</v>
          </cell>
          <cell r="N37">
            <v>226</v>
          </cell>
          <cell r="O37">
            <v>202</v>
          </cell>
          <cell r="U37">
            <v>16</v>
          </cell>
          <cell r="V37">
            <v>323</v>
          </cell>
          <cell r="W37">
            <v>69</v>
          </cell>
          <cell r="X37">
            <v>116</v>
          </cell>
          <cell r="Y37">
            <v>105</v>
          </cell>
          <cell r="Z37">
            <v>1</v>
          </cell>
          <cell r="AA37">
            <v>308</v>
          </cell>
          <cell r="AB37">
            <v>322</v>
          </cell>
          <cell r="AC37">
            <v>630</v>
          </cell>
        </row>
        <row r="38">
          <cell r="D38">
            <v>854</v>
          </cell>
          <cell r="E38" t="str">
            <v>Grout</v>
          </cell>
          <cell r="G38">
            <v>55</v>
          </cell>
          <cell r="H38">
            <v>61</v>
          </cell>
          <cell r="I38">
            <v>54</v>
          </cell>
          <cell r="J38">
            <v>56</v>
          </cell>
          <cell r="K38">
            <v>41</v>
          </cell>
          <cell r="L38">
            <v>53</v>
          </cell>
          <cell r="U38">
            <v>8</v>
          </cell>
          <cell r="V38">
            <v>202</v>
          </cell>
          <cell r="W38">
            <v>24</v>
          </cell>
          <cell r="X38">
            <v>46</v>
          </cell>
          <cell r="Y38">
            <v>40</v>
          </cell>
          <cell r="AA38">
            <v>152</v>
          </cell>
          <cell r="AB38">
            <v>168</v>
          </cell>
          <cell r="AC38">
            <v>320</v>
          </cell>
        </row>
        <row r="39">
          <cell r="D39">
            <v>855</v>
          </cell>
          <cell r="E39" t="str">
            <v>Hayhurst</v>
          </cell>
          <cell r="G39">
            <v>40</v>
          </cell>
          <cell r="H39">
            <v>50</v>
          </cell>
          <cell r="I39">
            <v>49</v>
          </cell>
          <cell r="J39">
            <v>46</v>
          </cell>
          <cell r="K39">
            <v>56</v>
          </cell>
          <cell r="L39">
            <v>64</v>
          </cell>
          <cell r="M39">
            <v>34</v>
          </cell>
          <cell r="N39">
            <v>8</v>
          </cell>
          <cell r="O39">
            <v>6</v>
          </cell>
          <cell r="U39">
            <v>10</v>
          </cell>
          <cell r="V39">
            <v>248</v>
          </cell>
          <cell r="W39">
            <v>23</v>
          </cell>
          <cell r="X39">
            <v>20</v>
          </cell>
          <cell r="Y39">
            <v>48</v>
          </cell>
          <cell r="Z39">
            <v>4</v>
          </cell>
          <cell r="AA39">
            <v>185</v>
          </cell>
          <cell r="AB39">
            <v>168</v>
          </cell>
          <cell r="AC39">
            <v>353</v>
          </cell>
        </row>
        <row r="40">
          <cell r="D40">
            <v>857</v>
          </cell>
          <cell r="E40" t="str">
            <v>Hollyrood</v>
          </cell>
          <cell r="G40">
            <v>44</v>
          </cell>
          <cell r="H40">
            <v>60</v>
          </cell>
          <cell r="I40">
            <v>55</v>
          </cell>
          <cell r="J40">
            <v>52</v>
          </cell>
          <cell r="U40">
            <v>2</v>
          </cell>
          <cell r="V40">
            <v>176</v>
          </cell>
          <cell r="W40">
            <v>6</v>
          </cell>
          <cell r="X40">
            <v>16</v>
          </cell>
          <cell r="Y40">
            <v>10</v>
          </cell>
          <cell r="Z40">
            <v>1</v>
          </cell>
          <cell r="AA40">
            <v>121</v>
          </cell>
          <cell r="AB40">
            <v>90</v>
          </cell>
          <cell r="AC40">
            <v>211</v>
          </cell>
        </row>
        <row r="41">
          <cell r="D41">
            <v>858</v>
          </cell>
          <cell r="E41" t="str">
            <v>Hosford</v>
          </cell>
          <cell r="M41">
            <v>143</v>
          </cell>
          <cell r="N41">
            <v>132</v>
          </cell>
          <cell r="O41">
            <v>130</v>
          </cell>
          <cell r="U41">
            <v>10</v>
          </cell>
          <cell r="V41">
            <v>243</v>
          </cell>
          <cell r="W41">
            <v>37</v>
          </cell>
          <cell r="X41">
            <v>39</v>
          </cell>
          <cell r="Y41">
            <v>75</v>
          </cell>
          <cell r="Z41">
            <v>1</v>
          </cell>
          <cell r="AA41">
            <v>208</v>
          </cell>
          <cell r="AB41">
            <v>197</v>
          </cell>
          <cell r="AC41">
            <v>405</v>
          </cell>
        </row>
        <row r="42">
          <cell r="D42">
            <v>860</v>
          </cell>
          <cell r="E42" t="str">
            <v>Humboldt</v>
          </cell>
          <cell r="F42">
            <v>18</v>
          </cell>
          <cell r="G42">
            <v>44</v>
          </cell>
          <cell r="H42">
            <v>39</v>
          </cell>
          <cell r="I42">
            <v>39</v>
          </cell>
          <cell r="J42">
            <v>45</v>
          </cell>
          <cell r="K42">
            <v>38</v>
          </cell>
          <cell r="L42">
            <v>31</v>
          </cell>
          <cell r="T42">
            <v>1</v>
          </cell>
          <cell r="U42">
            <v>10</v>
          </cell>
          <cell r="V42">
            <v>23</v>
          </cell>
          <cell r="W42">
            <v>160</v>
          </cell>
          <cell r="X42">
            <v>4</v>
          </cell>
          <cell r="Y42">
            <v>58</v>
          </cell>
          <cell r="AA42">
            <v>117</v>
          </cell>
          <cell r="AB42">
            <v>138</v>
          </cell>
          <cell r="AC42">
            <v>255</v>
          </cell>
        </row>
        <row r="43">
          <cell r="D43">
            <v>861</v>
          </cell>
          <cell r="E43" t="str">
            <v>Irvington</v>
          </cell>
          <cell r="G43">
            <v>87</v>
          </cell>
          <cell r="H43">
            <v>87</v>
          </cell>
          <cell r="I43">
            <v>85</v>
          </cell>
          <cell r="J43">
            <v>69</v>
          </cell>
          <cell r="K43">
            <v>78</v>
          </cell>
          <cell r="L43">
            <v>67</v>
          </cell>
          <cell r="U43">
            <v>5</v>
          </cell>
          <cell r="V43">
            <v>205</v>
          </cell>
          <cell r="W43">
            <v>226</v>
          </cell>
          <cell r="X43">
            <v>15</v>
          </cell>
          <cell r="Y43">
            <v>20</v>
          </cell>
          <cell r="Z43">
            <v>2</v>
          </cell>
          <cell r="AA43">
            <v>231</v>
          </cell>
          <cell r="AB43">
            <v>242</v>
          </cell>
          <cell r="AC43">
            <v>473</v>
          </cell>
        </row>
        <row r="44">
          <cell r="D44">
            <v>862</v>
          </cell>
          <cell r="E44" t="str">
            <v>James John</v>
          </cell>
          <cell r="G44">
            <v>97</v>
          </cell>
          <cell r="H44">
            <v>68</v>
          </cell>
          <cell r="I44">
            <v>75</v>
          </cell>
          <cell r="J44">
            <v>83</v>
          </cell>
          <cell r="K44">
            <v>76</v>
          </cell>
          <cell r="L44">
            <v>82</v>
          </cell>
          <cell r="U44">
            <v>21</v>
          </cell>
          <cell r="V44">
            <v>209</v>
          </cell>
          <cell r="W44">
            <v>57</v>
          </cell>
          <cell r="X44">
            <v>54</v>
          </cell>
          <cell r="Y44">
            <v>138</v>
          </cell>
          <cell r="Z44">
            <v>2</v>
          </cell>
          <cell r="AA44">
            <v>234</v>
          </cell>
          <cell r="AB44">
            <v>247</v>
          </cell>
          <cell r="AC44">
            <v>481</v>
          </cell>
        </row>
        <row r="45">
          <cell r="D45">
            <v>863</v>
          </cell>
          <cell r="E45" t="str">
            <v>Kellogg</v>
          </cell>
          <cell r="M45">
            <v>193</v>
          </cell>
          <cell r="N45">
            <v>183</v>
          </cell>
          <cell r="O45">
            <v>215</v>
          </cell>
          <cell r="U45">
            <v>23</v>
          </cell>
          <cell r="V45">
            <v>326</v>
          </cell>
          <cell r="W45">
            <v>66</v>
          </cell>
          <cell r="X45">
            <v>114</v>
          </cell>
          <cell r="Y45">
            <v>62</v>
          </cell>
          <cell r="AA45">
            <v>269</v>
          </cell>
          <cell r="AB45">
            <v>322</v>
          </cell>
          <cell r="AC45">
            <v>591</v>
          </cell>
        </row>
        <row r="46">
          <cell r="D46">
            <v>864</v>
          </cell>
          <cell r="E46" t="str">
            <v>Kelly</v>
          </cell>
          <cell r="G46">
            <v>97</v>
          </cell>
          <cell r="H46">
            <v>92</v>
          </cell>
          <cell r="I46">
            <v>78</v>
          </cell>
          <cell r="J46">
            <v>65</v>
          </cell>
          <cell r="K46">
            <v>70</v>
          </cell>
          <cell r="L46">
            <v>76</v>
          </cell>
          <cell r="U46">
            <v>17</v>
          </cell>
          <cell r="V46">
            <v>267</v>
          </cell>
          <cell r="W46">
            <v>30</v>
          </cell>
          <cell r="X46">
            <v>50</v>
          </cell>
          <cell r="Y46">
            <v>113</v>
          </cell>
          <cell r="Z46">
            <v>1</v>
          </cell>
          <cell r="AA46">
            <v>250</v>
          </cell>
          <cell r="AB46">
            <v>228</v>
          </cell>
          <cell r="AC46">
            <v>478</v>
          </cell>
        </row>
        <row r="47">
          <cell r="D47">
            <v>865</v>
          </cell>
          <cell r="E47" t="str">
            <v>Kenton</v>
          </cell>
          <cell r="G47">
            <v>20</v>
          </cell>
          <cell r="H47">
            <v>30</v>
          </cell>
          <cell r="I47">
            <v>24</v>
          </cell>
          <cell r="J47">
            <v>26</v>
          </cell>
          <cell r="K47">
            <v>29</v>
          </cell>
          <cell r="L47">
            <v>37</v>
          </cell>
          <cell r="U47">
            <v>6</v>
          </cell>
          <cell r="V47">
            <v>62</v>
          </cell>
          <cell r="W47">
            <v>44</v>
          </cell>
          <cell r="X47">
            <v>31</v>
          </cell>
          <cell r="Y47">
            <v>22</v>
          </cell>
          <cell r="Z47">
            <v>1</v>
          </cell>
          <cell r="AA47">
            <v>84</v>
          </cell>
          <cell r="AB47">
            <v>82</v>
          </cell>
          <cell r="AC47">
            <v>166</v>
          </cell>
        </row>
        <row r="48">
          <cell r="D48">
            <v>866</v>
          </cell>
          <cell r="E48" t="str">
            <v>King</v>
          </cell>
          <cell r="F48">
            <v>60</v>
          </cell>
          <cell r="G48">
            <v>82</v>
          </cell>
          <cell r="H48">
            <v>72</v>
          </cell>
          <cell r="I48">
            <v>84</v>
          </cell>
          <cell r="J48">
            <v>78</v>
          </cell>
          <cell r="K48">
            <v>80</v>
          </cell>
          <cell r="L48">
            <v>68</v>
          </cell>
          <cell r="T48">
            <v>1</v>
          </cell>
          <cell r="U48">
            <v>8</v>
          </cell>
          <cell r="V48">
            <v>40</v>
          </cell>
          <cell r="W48">
            <v>363</v>
          </cell>
          <cell r="X48">
            <v>22</v>
          </cell>
          <cell r="Y48">
            <v>88</v>
          </cell>
          <cell r="Z48">
            <v>4</v>
          </cell>
          <cell r="AA48">
            <v>266</v>
          </cell>
          <cell r="AB48">
            <v>259</v>
          </cell>
          <cell r="AC48">
            <v>525</v>
          </cell>
        </row>
        <row r="49">
          <cell r="D49">
            <v>868</v>
          </cell>
          <cell r="E49" t="str">
            <v>Laurelhurst</v>
          </cell>
          <cell r="G49">
            <v>78</v>
          </cell>
          <cell r="H49">
            <v>84</v>
          </cell>
          <cell r="I49">
            <v>79</v>
          </cell>
          <cell r="J49">
            <v>82</v>
          </cell>
          <cell r="K49">
            <v>126</v>
          </cell>
          <cell r="L49">
            <v>109</v>
          </cell>
          <cell r="U49">
            <v>7</v>
          </cell>
          <cell r="V49">
            <v>437</v>
          </cell>
          <cell r="W49">
            <v>36</v>
          </cell>
          <cell r="X49">
            <v>32</v>
          </cell>
          <cell r="Y49">
            <v>39</v>
          </cell>
          <cell r="Z49">
            <v>7</v>
          </cell>
          <cell r="AA49">
            <v>284</v>
          </cell>
          <cell r="AB49">
            <v>274</v>
          </cell>
          <cell r="AC49">
            <v>558</v>
          </cell>
        </row>
        <row r="50">
          <cell r="D50">
            <v>869</v>
          </cell>
          <cell r="E50" t="str">
            <v>Lee</v>
          </cell>
          <cell r="G50">
            <v>38</v>
          </cell>
          <cell r="H50">
            <v>56</v>
          </cell>
          <cell r="I50">
            <v>65</v>
          </cell>
          <cell r="J50">
            <v>55</v>
          </cell>
          <cell r="K50">
            <v>47</v>
          </cell>
          <cell r="L50">
            <v>72</v>
          </cell>
          <cell r="U50">
            <v>12</v>
          </cell>
          <cell r="V50">
            <v>124</v>
          </cell>
          <cell r="W50">
            <v>53</v>
          </cell>
          <cell r="X50">
            <v>91</v>
          </cell>
          <cell r="Y50">
            <v>51</v>
          </cell>
          <cell r="Z50">
            <v>2</v>
          </cell>
          <cell r="AA50">
            <v>146</v>
          </cell>
          <cell r="AB50">
            <v>187</v>
          </cell>
          <cell r="AC50">
            <v>333</v>
          </cell>
        </row>
        <row r="51">
          <cell r="D51">
            <v>870</v>
          </cell>
          <cell r="E51" t="str">
            <v>Lent</v>
          </cell>
          <cell r="G51">
            <v>53</v>
          </cell>
          <cell r="H51">
            <v>59</v>
          </cell>
          <cell r="I51">
            <v>64</v>
          </cell>
          <cell r="J51">
            <v>51</v>
          </cell>
          <cell r="K51">
            <v>67</v>
          </cell>
          <cell r="L51">
            <v>61</v>
          </cell>
          <cell r="U51">
            <v>3</v>
          </cell>
          <cell r="V51">
            <v>174</v>
          </cell>
          <cell r="W51">
            <v>27</v>
          </cell>
          <cell r="X51">
            <v>56</v>
          </cell>
          <cell r="Y51">
            <v>93</v>
          </cell>
          <cell r="Z51">
            <v>2</v>
          </cell>
          <cell r="AA51">
            <v>171</v>
          </cell>
          <cell r="AB51">
            <v>184</v>
          </cell>
          <cell r="AC51">
            <v>355</v>
          </cell>
        </row>
        <row r="52">
          <cell r="D52">
            <v>871</v>
          </cell>
          <cell r="E52" t="str">
            <v>Lewis</v>
          </cell>
          <cell r="G52">
            <v>37</v>
          </cell>
          <cell r="H52">
            <v>51</v>
          </cell>
          <cell r="I52">
            <v>38</v>
          </cell>
          <cell r="J52">
            <v>45</v>
          </cell>
          <cell r="K52">
            <v>48</v>
          </cell>
          <cell r="L52">
            <v>52</v>
          </cell>
          <cell r="U52">
            <v>8</v>
          </cell>
          <cell r="V52">
            <v>225</v>
          </cell>
          <cell r="W52">
            <v>7</v>
          </cell>
          <cell r="X52">
            <v>13</v>
          </cell>
          <cell r="Y52">
            <v>18</v>
          </cell>
          <cell r="AA52">
            <v>142</v>
          </cell>
          <cell r="AB52">
            <v>129</v>
          </cell>
          <cell r="AC52">
            <v>271</v>
          </cell>
        </row>
        <row r="53">
          <cell r="D53">
            <v>872</v>
          </cell>
          <cell r="E53" t="str">
            <v>Llewellyn</v>
          </cell>
          <cell r="G53">
            <v>45</v>
          </cell>
          <cell r="H53">
            <v>65</v>
          </cell>
          <cell r="I53">
            <v>51</v>
          </cell>
          <cell r="J53">
            <v>45</v>
          </cell>
          <cell r="K53">
            <v>55</v>
          </cell>
          <cell r="L53">
            <v>37</v>
          </cell>
          <cell r="U53">
            <v>5</v>
          </cell>
          <cell r="V53">
            <v>219</v>
          </cell>
          <cell r="W53">
            <v>23</v>
          </cell>
          <cell r="X53">
            <v>10</v>
          </cell>
          <cell r="Y53">
            <v>15</v>
          </cell>
          <cell r="Z53">
            <v>26</v>
          </cell>
          <cell r="AA53">
            <v>146</v>
          </cell>
          <cell r="AB53">
            <v>152</v>
          </cell>
          <cell r="AC53">
            <v>298</v>
          </cell>
        </row>
        <row r="54">
          <cell r="D54">
            <v>873</v>
          </cell>
          <cell r="E54" t="str">
            <v>Maplewood</v>
          </cell>
          <cell r="G54">
            <v>48</v>
          </cell>
          <cell r="H54">
            <v>50</v>
          </cell>
          <cell r="I54">
            <v>48</v>
          </cell>
          <cell r="J54">
            <v>38</v>
          </cell>
          <cell r="K54">
            <v>56</v>
          </cell>
          <cell r="L54">
            <v>45</v>
          </cell>
          <cell r="U54">
            <v>6</v>
          </cell>
          <cell r="V54">
            <v>239</v>
          </cell>
          <cell r="W54">
            <v>15</v>
          </cell>
          <cell r="X54">
            <v>14</v>
          </cell>
          <cell r="Y54">
            <v>11</v>
          </cell>
          <cell r="AA54">
            <v>134</v>
          </cell>
          <cell r="AB54">
            <v>151</v>
          </cell>
          <cell r="AC54">
            <v>285</v>
          </cell>
        </row>
        <row r="55">
          <cell r="D55">
            <v>875</v>
          </cell>
          <cell r="E55" t="str">
            <v>Marysville</v>
          </cell>
          <cell r="G55">
            <v>49</v>
          </cell>
          <cell r="H55">
            <v>75</v>
          </cell>
          <cell r="I55">
            <v>54</v>
          </cell>
          <cell r="J55">
            <v>50</v>
          </cell>
          <cell r="K55">
            <v>64</v>
          </cell>
          <cell r="L55">
            <v>57</v>
          </cell>
          <cell r="U55">
            <v>15</v>
          </cell>
          <cell r="V55">
            <v>167</v>
          </cell>
          <cell r="W55">
            <v>42</v>
          </cell>
          <cell r="X55">
            <v>64</v>
          </cell>
          <cell r="Y55">
            <v>59</v>
          </cell>
          <cell r="Z55">
            <v>2</v>
          </cell>
          <cell r="AA55">
            <v>160</v>
          </cell>
          <cell r="AB55">
            <v>189</v>
          </cell>
          <cell r="AC55">
            <v>349</v>
          </cell>
        </row>
        <row r="56">
          <cell r="D56">
            <v>877</v>
          </cell>
          <cell r="E56" t="str">
            <v>Mt. Tabor</v>
          </cell>
          <cell r="M56">
            <v>227</v>
          </cell>
          <cell r="N56">
            <v>221</v>
          </cell>
          <cell r="O56">
            <v>248</v>
          </cell>
          <cell r="U56">
            <v>11</v>
          </cell>
          <cell r="V56">
            <v>513</v>
          </cell>
          <cell r="W56">
            <v>44</v>
          </cell>
          <cell r="X56">
            <v>86</v>
          </cell>
          <cell r="Y56">
            <v>40</v>
          </cell>
          <cell r="Z56">
            <v>2</v>
          </cell>
          <cell r="AA56">
            <v>330</v>
          </cell>
          <cell r="AB56">
            <v>366</v>
          </cell>
          <cell r="AC56">
            <v>696</v>
          </cell>
        </row>
        <row r="57">
          <cell r="D57">
            <v>878</v>
          </cell>
          <cell r="E57" t="str">
            <v>Ockley Green</v>
          </cell>
          <cell r="M57">
            <v>123</v>
          </cell>
          <cell r="N57">
            <v>126</v>
          </cell>
          <cell r="O57">
            <v>136</v>
          </cell>
          <cell r="U57">
            <v>10</v>
          </cell>
          <cell r="V57">
            <v>89</v>
          </cell>
          <cell r="W57">
            <v>161</v>
          </cell>
          <cell r="X57">
            <v>39</v>
          </cell>
          <cell r="Y57">
            <v>86</v>
          </cell>
          <cell r="AA57">
            <v>178</v>
          </cell>
          <cell r="AB57">
            <v>207</v>
          </cell>
          <cell r="AC57">
            <v>385</v>
          </cell>
        </row>
        <row r="58">
          <cell r="D58">
            <v>879</v>
          </cell>
          <cell r="E58" t="str">
            <v>Peninsula</v>
          </cell>
          <cell r="G58">
            <v>51</v>
          </cell>
          <cell r="H58">
            <v>42</v>
          </cell>
          <cell r="I58">
            <v>42</v>
          </cell>
          <cell r="J58">
            <v>53</v>
          </cell>
          <cell r="K58">
            <v>35</v>
          </cell>
          <cell r="L58">
            <v>48</v>
          </cell>
          <cell r="U58">
            <v>17</v>
          </cell>
          <cell r="V58">
            <v>67</v>
          </cell>
          <cell r="W58">
            <v>59</v>
          </cell>
          <cell r="X58">
            <v>33</v>
          </cell>
          <cell r="Y58">
            <v>94</v>
          </cell>
          <cell r="Z58">
            <v>1</v>
          </cell>
          <cell r="AA58">
            <v>130</v>
          </cell>
          <cell r="AB58">
            <v>141</v>
          </cell>
          <cell r="AC58">
            <v>271</v>
          </cell>
        </row>
        <row r="59">
          <cell r="D59">
            <v>880</v>
          </cell>
          <cell r="E59" t="str">
            <v>Parry Center</v>
          </cell>
          <cell r="H59">
            <v>3</v>
          </cell>
          <cell r="J59">
            <v>3</v>
          </cell>
          <cell r="K59">
            <v>10</v>
          </cell>
          <cell r="L59">
            <v>8</v>
          </cell>
          <cell r="M59">
            <v>9</v>
          </cell>
          <cell r="N59">
            <v>3</v>
          </cell>
          <cell r="O59">
            <v>3</v>
          </cell>
          <cell r="U59">
            <v>1</v>
          </cell>
          <cell r="V59">
            <v>31</v>
          </cell>
          <cell r="W59">
            <v>2</v>
          </cell>
          <cell r="X59">
            <v>1</v>
          </cell>
          <cell r="Y59">
            <v>4</v>
          </cell>
          <cell r="AA59">
            <v>17</v>
          </cell>
          <cell r="AB59">
            <v>22</v>
          </cell>
          <cell r="AC59">
            <v>39</v>
          </cell>
        </row>
        <row r="60">
          <cell r="D60">
            <v>881</v>
          </cell>
          <cell r="E60" t="str">
            <v>Portsmouth</v>
          </cell>
          <cell r="M60">
            <v>161</v>
          </cell>
          <cell r="N60">
            <v>152</v>
          </cell>
          <cell r="O60">
            <v>147</v>
          </cell>
          <cell r="U60">
            <v>17</v>
          </cell>
          <cell r="V60">
            <v>189</v>
          </cell>
          <cell r="W60">
            <v>122</v>
          </cell>
          <cell r="X60">
            <v>31</v>
          </cell>
          <cell r="Y60">
            <v>101</v>
          </cell>
          <cell r="AA60">
            <v>219</v>
          </cell>
          <cell r="AB60">
            <v>241</v>
          </cell>
          <cell r="AC60">
            <v>460</v>
          </cell>
        </row>
        <row r="61">
          <cell r="D61">
            <v>883</v>
          </cell>
          <cell r="E61" t="str">
            <v>Richmond</v>
          </cell>
          <cell r="G61">
            <v>64</v>
          </cell>
          <cell r="H61">
            <v>60</v>
          </cell>
          <cell r="I61">
            <v>70</v>
          </cell>
          <cell r="J61">
            <v>64</v>
          </cell>
          <cell r="K61">
            <v>71</v>
          </cell>
          <cell r="L61">
            <v>64</v>
          </cell>
          <cell r="U61">
            <v>6</v>
          </cell>
          <cell r="V61">
            <v>249</v>
          </cell>
          <cell r="W61">
            <v>29</v>
          </cell>
          <cell r="X61">
            <v>84</v>
          </cell>
          <cell r="Y61">
            <v>5</v>
          </cell>
          <cell r="Z61">
            <v>20</v>
          </cell>
          <cell r="AA61">
            <v>214</v>
          </cell>
          <cell r="AB61">
            <v>179</v>
          </cell>
          <cell r="AC61">
            <v>393</v>
          </cell>
        </row>
        <row r="62">
          <cell r="D62">
            <v>884</v>
          </cell>
          <cell r="E62" t="str">
            <v>Rigler</v>
          </cell>
          <cell r="G62">
            <v>68</v>
          </cell>
          <cell r="H62">
            <v>77</v>
          </cell>
          <cell r="I62">
            <v>77</v>
          </cell>
          <cell r="J62">
            <v>75</v>
          </cell>
          <cell r="K62">
            <v>85</v>
          </cell>
          <cell r="L62">
            <v>84</v>
          </cell>
          <cell r="U62">
            <v>11</v>
          </cell>
          <cell r="V62">
            <v>90</v>
          </cell>
          <cell r="W62">
            <v>86</v>
          </cell>
          <cell r="X62">
            <v>68</v>
          </cell>
          <cell r="Y62">
            <v>211</v>
          </cell>
          <cell r="AA62">
            <v>219</v>
          </cell>
          <cell r="AB62">
            <v>247</v>
          </cell>
          <cell r="AC62">
            <v>466</v>
          </cell>
        </row>
        <row r="63">
          <cell r="D63">
            <v>885</v>
          </cell>
          <cell r="E63" t="str">
            <v>Rose City Park</v>
          </cell>
          <cell r="G63">
            <v>78</v>
          </cell>
          <cell r="H63">
            <v>72</v>
          </cell>
          <cell r="I63">
            <v>67</v>
          </cell>
          <cell r="J63">
            <v>72</v>
          </cell>
          <cell r="K63">
            <v>65</v>
          </cell>
          <cell r="L63">
            <v>79</v>
          </cell>
          <cell r="U63">
            <v>12</v>
          </cell>
          <cell r="V63">
            <v>285</v>
          </cell>
          <cell r="W63">
            <v>33</v>
          </cell>
          <cell r="X63">
            <v>69</v>
          </cell>
          <cell r="Y63">
            <v>33</v>
          </cell>
          <cell r="Z63">
            <v>1</v>
          </cell>
          <cell r="AA63">
            <v>195</v>
          </cell>
          <cell r="AB63">
            <v>238</v>
          </cell>
          <cell r="AC63">
            <v>433</v>
          </cell>
        </row>
        <row r="64">
          <cell r="D64">
            <v>886</v>
          </cell>
          <cell r="E64" t="str">
            <v>Sabin</v>
          </cell>
          <cell r="F64">
            <v>40</v>
          </cell>
          <cell r="G64">
            <v>58</v>
          </cell>
          <cell r="H64">
            <v>49</v>
          </cell>
          <cell r="I64">
            <v>53</v>
          </cell>
          <cell r="J64">
            <v>51</v>
          </cell>
          <cell r="K64">
            <v>58</v>
          </cell>
          <cell r="L64">
            <v>57</v>
          </cell>
          <cell r="M64">
            <v>30</v>
          </cell>
          <cell r="N64">
            <v>17</v>
          </cell>
          <cell r="U64">
            <v>5</v>
          </cell>
          <cell r="V64">
            <v>137</v>
          </cell>
          <cell r="W64">
            <v>198</v>
          </cell>
          <cell r="X64">
            <v>31</v>
          </cell>
          <cell r="Y64">
            <v>41</v>
          </cell>
          <cell r="Z64">
            <v>1</v>
          </cell>
          <cell r="AA64">
            <v>198</v>
          </cell>
          <cell r="AB64">
            <v>215</v>
          </cell>
          <cell r="AC64">
            <v>413</v>
          </cell>
        </row>
        <row r="65">
          <cell r="D65">
            <v>887</v>
          </cell>
          <cell r="E65" t="str">
            <v>Scott</v>
          </cell>
          <cell r="G65">
            <v>75</v>
          </cell>
          <cell r="H65">
            <v>72</v>
          </cell>
          <cell r="I65">
            <v>64</v>
          </cell>
          <cell r="J65">
            <v>45</v>
          </cell>
          <cell r="K65">
            <v>70</v>
          </cell>
          <cell r="L65">
            <v>51</v>
          </cell>
          <cell r="U65">
            <v>8</v>
          </cell>
          <cell r="V65">
            <v>185</v>
          </cell>
          <cell r="W65">
            <v>57</v>
          </cell>
          <cell r="X65">
            <v>52</v>
          </cell>
          <cell r="Y65">
            <v>74</v>
          </cell>
          <cell r="Z65">
            <v>1</v>
          </cell>
          <cell r="AA65">
            <v>179</v>
          </cell>
          <cell r="AB65">
            <v>198</v>
          </cell>
          <cell r="AC65">
            <v>377</v>
          </cell>
        </row>
        <row r="66">
          <cell r="D66">
            <v>888</v>
          </cell>
          <cell r="E66" t="str">
            <v>Sellwood</v>
          </cell>
          <cell r="M66">
            <v>210</v>
          </cell>
          <cell r="N66">
            <v>214</v>
          </cell>
          <cell r="O66">
            <v>179</v>
          </cell>
          <cell r="U66">
            <v>12</v>
          </cell>
          <cell r="V66">
            <v>503</v>
          </cell>
          <cell r="W66">
            <v>25</v>
          </cell>
          <cell r="X66">
            <v>34</v>
          </cell>
          <cell r="Y66">
            <v>28</v>
          </cell>
          <cell r="Z66">
            <v>1</v>
          </cell>
          <cell r="AA66">
            <v>327</v>
          </cell>
          <cell r="AB66">
            <v>276</v>
          </cell>
          <cell r="AC66">
            <v>603</v>
          </cell>
        </row>
        <row r="67">
          <cell r="D67">
            <v>889</v>
          </cell>
          <cell r="E67" t="str">
            <v>Sitton</v>
          </cell>
          <cell r="G67">
            <v>48</v>
          </cell>
          <cell r="H67">
            <v>65</v>
          </cell>
          <cell r="I67">
            <v>50</v>
          </cell>
          <cell r="J67">
            <v>64</v>
          </cell>
          <cell r="K67">
            <v>60</v>
          </cell>
          <cell r="L67">
            <v>51</v>
          </cell>
          <cell r="U67">
            <v>17</v>
          </cell>
          <cell r="V67">
            <v>142</v>
          </cell>
          <cell r="W67">
            <v>67</v>
          </cell>
          <cell r="X67">
            <v>29</v>
          </cell>
          <cell r="Y67">
            <v>83</v>
          </cell>
          <cell r="AA67">
            <v>155</v>
          </cell>
          <cell r="AB67">
            <v>183</v>
          </cell>
          <cell r="AC67">
            <v>338</v>
          </cell>
        </row>
        <row r="68">
          <cell r="D68">
            <v>890</v>
          </cell>
          <cell r="E68" t="str">
            <v>Skyline</v>
          </cell>
          <cell r="G68">
            <v>22</v>
          </cell>
          <cell r="H68">
            <v>37</v>
          </cell>
          <cell r="I68">
            <v>46</v>
          </cell>
          <cell r="J68">
            <v>29</v>
          </cell>
          <cell r="K68">
            <v>32</v>
          </cell>
          <cell r="L68">
            <v>31</v>
          </cell>
          <cell r="U68">
            <v>5</v>
          </cell>
          <cell r="V68">
            <v>169</v>
          </cell>
          <cell r="W68">
            <v>1</v>
          </cell>
          <cell r="X68">
            <v>16</v>
          </cell>
          <cell r="Y68">
            <v>5</v>
          </cell>
          <cell r="Z68">
            <v>1</v>
          </cell>
          <cell r="AA68">
            <v>102</v>
          </cell>
          <cell r="AB68">
            <v>95</v>
          </cell>
          <cell r="AC68">
            <v>197</v>
          </cell>
        </row>
        <row r="69">
          <cell r="D69">
            <v>891</v>
          </cell>
          <cell r="E69" t="str">
            <v>Smith</v>
          </cell>
          <cell r="G69">
            <v>33</v>
          </cell>
          <cell r="H69">
            <v>34</v>
          </cell>
          <cell r="I69">
            <v>33</v>
          </cell>
          <cell r="J69">
            <v>40</v>
          </cell>
          <cell r="K69">
            <v>37</v>
          </cell>
          <cell r="L69">
            <v>42</v>
          </cell>
          <cell r="U69">
            <v>1</v>
          </cell>
          <cell r="V69">
            <v>185</v>
          </cell>
          <cell r="W69">
            <v>3</v>
          </cell>
          <cell r="X69">
            <v>10</v>
          </cell>
          <cell r="Y69">
            <v>18</v>
          </cell>
          <cell r="Z69">
            <v>2</v>
          </cell>
          <cell r="AA69">
            <v>110</v>
          </cell>
          <cell r="AB69">
            <v>109</v>
          </cell>
          <cell r="AC69">
            <v>219</v>
          </cell>
        </row>
        <row r="70">
          <cell r="D70">
            <v>892</v>
          </cell>
          <cell r="E70" t="str">
            <v>Stephenson</v>
          </cell>
          <cell r="G70">
            <v>51</v>
          </cell>
          <cell r="H70">
            <v>43</v>
          </cell>
          <cell r="I70">
            <v>50</v>
          </cell>
          <cell r="J70">
            <v>69</v>
          </cell>
          <cell r="K70">
            <v>70</v>
          </cell>
          <cell r="L70">
            <v>65</v>
          </cell>
          <cell r="U70">
            <v>4</v>
          </cell>
          <cell r="V70">
            <v>310</v>
          </cell>
          <cell r="W70">
            <v>8</v>
          </cell>
          <cell r="X70">
            <v>21</v>
          </cell>
          <cell r="Y70">
            <v>5</v>
          </cell>
          <cell r="AA70">
            <v>174</v>
          </cell>
          <cell r="AB70">
            <v>174</v>
          </cell>
          <cell r="AC70">
            <v>348</v>
          </cell>
        </row>
        <row r="71">
          <cell r="D71">
            <v>893</v>
          </cell>
          <cell r="E71" t="str">
            <v>Sunnyside</v>
          </cell>
          <cell r="G71">
            <v>46</v>
          </cell>
          <cell r="H71">
            <v>34</v>
          </cell>
          <cell r="I71">
            <v>26</v>
          </cell>
          <cell r="J71">
            <v>38</v>
          </cell>
          <cell r="K71">
            <v>33</v>
          </cell>
          <cell r="L71">
            <v>38</v>
          </cell>
          <cell r="M71">
            <v>70</v>
          </cell>
          <cell r="N71">
            <v>87</v>
          </cell>
          <cell r="O71">
            <v>87</v>
          </cell>
          <cell r="U71">
            <v>13</v>
          </cell>
          <cell r="V71">
            <v>341</v>
          </cell>
          <cell r="W71">
            <v>51</v>
          </cell>
          <cell r="X71">
            <v>25</v>
          </cell>
          <cell r="Y71">
            <v>29</v>
          </cell>
          <cell r="AA71">
            <v>230</v>
          </cell>
          <cell r="AB71">
            <v>229</v>
          </cell>
          <cell r="AC71">
            <v>459</v>
          </cell>
        </row>
        <row r="72">
          <cell r="D72">
            <v>894</v>
          </cell>
          <cell r="E72" t="str">
            <v>Tubman</v>
          </cell>
          <cell r="M72">
            <v>79</v>
          </cell>
          <cell r="N72">
            <v>91</v>
          </cell>
          <cell r="O72">
            <v>124</v>
          </cell>
          <cell r="U72">
            <v>9</v>
          </cell>
          <cell r="V72">
            <v>26</v>
          </cell>
          <cell r="W72">
            <v>207</v>
          </cell>
          <cell r="X72">
            <v>11</v>
          </cell>
          <cell r="Y72">
            <v>41</v>
          </cell>
          <cell r="AA72">
            <v>154</v>
          </cell>
          <cell r="AB72">
            <v>140</v>
          </cell>
          <cell r="AC72">
            <v>294</v>
          </cell>
        </row>
        <row r="73">
          <cell r="D73">
            <v>895</v>
          </cell>
          <cell r="E73" t="str">
            <v>Vernon</v>
          </cell>
          <cell r="F73">
            <v>35</v>
          </cell>
          <cell r="G73">
            <v>61</v>
          </cell>
          <cell r="H73">
            <v>69</v>
          </cell>
          <cell r="I73">
            <v>60</v>
          </cell>
          <cell r="J73">
            <v>47</v>
          </cell>
          <cell r="K73">
            <v>54</v>
          </cell>
          <cell r="L73">
            <v>60</v>
          </cell>
          <cell r="U73">
            <v>7</v>
          </cell>
          <cell r="V73">
            <v>38</v>
          </cell>
          <cell r="W73">
            <v>237</v>
          </cell>
          <cell r="X73">
            <v>18</v>
          </cell>
          <cell r="Y73">
            <v>86</v>
          </cell>
          <cell r="AA73">
            <v>200</v>
          </cell>
          <cell r="AB73">
            <v>186</v>
          </cell>
          <cell r="AC73">
            <v>386</v>
          </cell>
        </row>
        <row r="74">
          <cell r="D74">
            <v>896</v>
          </cell>
          <cell r="E74" t="str">
            <v>Vestal</v>
          </cell>
          <cell r="G74">
            <v>56</v>
          </cell>
          <cell r="H74">
            <v>55</v>
          </cell>
          <cell r="I74">
            <v>49</v>
          </cell>
          <cell r="J74">
            <v>53</v>
          </cell>
          <cell r="K74">
            <v>59</v>
          </cell>
          <cell r="L74">
            <v>50</v>
          </cell>
          <cell r="U74">
            <v>6</v>
          </cell>
          <cell r="V74">
            <v>155</v>
          </cell>
          <cell r="W74">
            <v>46</v>
          </cell>
          <cell r="X74">
            <v>72</v>
          </cell>
          <cell r="Y74">
            <v>43</v>
          </cell>
          <cell r="AA74">
            <v>170</v>
          </cell>
          <cell r="AB74">
            <v>152</v>
          </cell>
          <cell r="AC74">
            <v>322</v>
          </cell>
        </row>
        <row r="75">
          <cell r="D75">
            <v>897</v>
          </cell>
          <cell r="E75" t="str">
            <v>Waverly Home</v>
          </cell>
          <cell r="G75">
            <v>1</v>
          </cell>
          <cell r="H75">
            <v>1</v>
          </cell>
          <cell r="I75">
            <v>4</v>
          </cell>
          <cell r="J75">
            <v>3</v>
          </cell>
          <cell r="K75">
            <v>2</v>
          </cell>
          <cell r="L75">
            <v>5</v>
          </cell>
          <cell r="M75">
            <v>2</v>
          </cell>
          <cell r="V75">
            <v>12</v>
          </cell>
          <cell r="W75">
            <v>4</v>
          </cell>
          <cell r="Y75">
            <v>2</v>
          </cell>
          <cell r="AA75">
            <v>2</v>
          </cell>
          <cell r="AB75">
            <v>16</v>
          </cell>
          <cell r="AC75">
            <v>18</v>
          </cell>
        </row>
        <row r="76">
          <cell r="D76">
            <v>898</v>
          </cell>
          <cell r="E76" t="str">
            <v>West Sylvan</v>
          </cell>
          <cell r="M76">
            <v>304</v>
          </cell>
          <cell r="N76">
            <v>280</v>
          </cell>
          <cell r="O76">
            <v>300</v>
          </cell>
          <cell r="U76">
            <v>5</v>
          </cell>
          <cell r="V76">
            <v>731</v>
          </cell>
          <cell r="W76">
            <v>29</v>
          </cell>
          <cell r="X76">
            <v>77</v>
          </cell>
          <cell r="Y76">
            <v>40</v>
          </cell>
          <cell r="Z76">
            <v>2</v>
          </cell>
          <cell r="AA76">
            <v>454</v>
          </cell>
          <cell r="AB76">
            <v>430</v>
          </cell>
          <cell r="AC76">
            <v>884</v>
          </cell>
        </row>
        <row r="77">
          <cell r="D77">
            <v>899</v>
          </cell>
          <cell r="E77" t="str">
            <v>Whitaker</v>
          </cell>
          <cell r="M77">
            <v>97</v>
          </cell>
          <cell r="N77">
            <v>100</v>
          </cell>
          <cell r="O77">
            <v>92</v>
          </cell>
          <cell r="U77">
            <v>9</v>
          </cell>
          <cell r="V77">
            <v>69</v>
          </cell>
          <cell r="W77">
            <v>119</v>
          </cell>
          <cell r="X77">
            <v>15</v>
          </cell>
          <cell r="Y77">
            <v>76</v>
          </cell>
          <cell r="Z77">
            <v>1</v>
          </cell>
          <cell r="AA77">
            <v>129</v>
          </cell>
          <cell r="AB77">
            <v>160</v>
          </cell>
          <cell r="AC77">
            <v>289</v>
          </cell>
        </row>
        <row r="78">
          <cell r="D78">
            <v>900</v>
          </cell>
          <cell r="E78" t="str">
            <v>Whitman</v>
          </cell>
          <cell r="G78">
            <v>81</v>
          </cell>
          <cell r="H78">
            <v>78</v>
          </cell>
          <cell r="I78">
            <v>73</v>
          </cell>
          <cell r="J78">
            <v>59</v>
          </cell>
          <cell r="K78">
            <v>67</v>
          </cell>
          <cell r="L78">
            <v>63</v>
          </cell>
          <cell r="U78">
            <v>17</v>
          </cell>
          <cell r="V78">
            <v>206</v>
          </cell>
          <cell r="W78">
            <v>34</v>
          </cell>
          <cell r="X78">
            <v>50</v>
          </cell>
          <cell r="Y78">
            <v>111</v>
          </cell>
          <cell r="Z78">
            <v>3</v>
          </cell>
          <cell r="AA78">
            <v>200</v>
          </cell>
          <cell r="AB78">
            <v>221</v>
          </cell>
          <cell r="AC78">
            <v>421</v>
          </cell>
        </row>
        <row r="79">
          <cell r="D79">
            <v>902</v>
          </cell>
          <cell r="E79" t="str">
            <v>Woodlawn</v>
          </cell>
          <cell r="F79">
            <v>38</v>
          </cell>
          <cell r="G79">
            <v>72</v>
          </cell>
          <cell r="H79">
            <v>61</v>
          </cell>
          <cell r="I79">
            <v>51</v>
          </cell>
          <cell r="J79">
            <v>73</v>
          </cell>
          <cell r="K79">
            <v>56</v>
          </cell>
          <cell r="L79">
            <v>58</v>
          </cell>
          <cell r="U79">
            <v>1</v>
          </cell>
          <cell r="V79">
            <v>48</v>
          </cell>
          <cell r="W79">
            <v>276</v>
          </cell>
          <cell r="X79">
            <v>23</v>
          </cell>
          <cell r="Y79">
            <v>61</v>
          </cell>
          <cell r="AA79">
            <v>195</v>
          </cell>
          <cell r="AB79">
            <v>214</v>
          </cell>
          <cell r="AC79">
            <v>409</v>
          </cell>
        </row>
        <row r="80">
          <cell r="D80">
            <v>903</v>
          </cell>
          <cell r="E80" t="str">
            <v>Woodmere</v>
          </cell>
          <cell r="G80">
            <v>71</v>
          </cell>
          <cell r="H80">
            <v>77</v>
          </cell>
          <cell r="I80">
            <v>82</v>
          </cell>
          <cell r="J80">
            <v>82</v>
          </cell>
          <cell r="K80">
            <v>67</v>
          </cell>
          <cell r="L80">
            <v>79</v>
          </cell>
          <cell r="U80">
            <v>10</v>
          </cell>
          <cell r="V80">
            <v>253</v>
          </cell>
          <cell r="W80">
            <v>26</v>
          </cell>
          <cell r="X80">
            <v>64</v>
          </cell>
          <cell r="Y80">
            <v>103</v>
          </cell>
          <cell r="Z80">
            <v>2</v>
          </cell>
          <cell r="AA80">
            <v>234</v>
          </cell>
          <cell r="AB80">
            <v>224</v>
          </cell>
          <cell r="AC80">
            <v>458</v>
          </cell>
        </row>
        <row r="81">
          <cell r="D81">
            <v>904</v>
          </cell>
          <cell r="E81" t="str">
            <v>Woodstock</v>
          </cell>
          <cell r="G81">
            <v>60</v>
          </cell>
          <cell r="H81">
            <v>63</v>
          </cell>
          <cell r="I81">
            <v>55</v>
          </cell>
          <cell r="J81">
            <v>59</v>
          </cell>
          <cell r="K81">
            <v>50</v>
          </cell>
          <cell r="L81">
            <v>56</v>
          </cell>
          <cell r="U81">
            <v>8</v>
          </cell>
          <cell r="V81">
            <v>180</v>
          </cell>
          <cell r="W81">
            <v>17</v>
          </cell>
          <cell r="X81">
            <v>123</v>
          </cell>
          <cell r="Y81">
            <v>11</v>
          </cell>
          <cell r="Z81">
            <v>4</v>
          </cell>
          <cell r="AA81">
            <v>192</v>
          </cell>
          <cell r="AB81">
            <v>151</v>
          </cell>
          <cell r="AC81">
            <v>343</v>
          </cell>
        </row>
        <row r="82">
          <cell r="D82">
            <v>906</v>
          </cell>
          <cell r="E82" t="str">
            <v>Benson</v>
          </cell>
          <cell r="P82">
            <v>429</v>
          </cell>
          <cell r="Q82">
            <v>405</v>
          </cell>
          <cell r="R82">
            <v>361</v>
          </cell>
          <cell r="S82">
            <v>306</v>
          </cell>
          <cell r="U82">
            <v>21</v>
          </cell>
          <cell r="V82">
            <v>599</v>
          </cell>
          <cell r="W82">
            <v>401</v>
          </cell>
          <cell r="X82">
            <v>359</v>
          </cell>
          <cell r="Y82">
            <v>112</v>
          </cell>
          <cell r="Z82">
            <v>9</v>
          </cell>
          <cell r="AA82">
            <v>622</v>
          </cell>
          <cell r="AB82">
            <v>879</v>
          </cell>
          <cell r="AC82">
            <v>1501</v>
          </cell>
        </row>
        <row r="83">
          <cell r="D83">
            <v>907</v>
          </cell>
          <cell r="E83" t="str">
            <v>John's Landing School</v>
          </cell>
          <cell r="N83">
            <v>1</v>
          </cell>
          <cell r="O83">
            <v>5</v>
          </cell>
          <cell r="P83">
            <v>1</v>
          </cell>
          <cell r="Q83">
            <v>9</v>
          </cell>
          <cell r="R83">
            <v>5</v>
          </cell>
          <cell r="S83">
            <v>2</v>
          </cell>
          <cell r="U83">
            <v>2</v>
          </cell>
          <cell r="V83">
            <v>17</v>
          </cell>
          <cell r="W83">
            <v>2</v>
          </cell>
          <cell r="X83">
            <v>1</v>
          </cell>
          <cell r="Y83">
            <v>1</v>
          </cell>
          <cell r="AA83">
            <v>17</v>
          </cell>
          <cell r="AB83">
            <v>6</v>
          </cell>
          <cell r="AC83">
            <v>23</v>
          </cell>
        </row>
        <row r="84">
          <cell r="D84">
            <v>908</v>
          </cell>
          <cell r="E84" t="str">
            <v>Clinton Street School</v>
          </cell>
          <cell r="N84">
            <v>1</v>
          </cell>
          <cell r="O84">
            <v>5</v>
          </cell>
          <cell r="P84">
            <v>2</v>
          </cell>
          <cell r="Q84">
            <v>5</v>
          </cell>
          <cell r="R84">
            <v>7</v>
          </cell>
          <cell r="S84">
            <v>17</v>
          </cell>
          <cell r="U84">
            <v>1</v>
          </cell>
          <cell r="V84">
            <v>28</v>
          </cell>
          <cell r="W84">
            <v>3</v>
          </cell>
          <cell r="X84">
            <v>1</v>
          </cell>
          <cell r="Y84">
            <v>4</v>
          </cell>
          <cell r="AA84">
            <v>8</v>
          </cell>
          <cell r="AB84">
            <v>29</v>
          </cell>
          <cell r="AC84">
            <v>37</v>
          </cell>
        </row>
        <row r="85">
          <cell r="D85">
            <v>909</v>
          </cell>
          <cell r="E85" t="str">
            <v>Cleveland</v>
          </cell>
          <cell r="P85">
            <v>371</v>
          </cell>
          <cell r="Q85">
            <v>374</v>
          </cell>
          <cell r="R85">
            <v>309</v>
          </cell>
          <cell r="S85">
            <v>278</v>
          </cell>
          <cell r="U85">
            <v>26</v>
          </cell>
          <cell r="V85">
            <v>1057</v>
          </cell>
          <cell r="W85">
            <v>80</v>
          </cell>
          <cell r="X85">
            <v>90</v>
          </cell>
          <cell r="Y85">
            <v>70</v>
          </cell>
          <cell r="Z85">
            <v>9</v>
          </cell>
          <cell r="AA85">
            <v>674</v>
          </cell>
          <cell r="AB85">
            <v>658</v>
          </cell>
          <cell r="AC85">
            <v>1332</v>
          </cell>
        </row>
        <row r="86">
          <cell r="D86">
            <v>911</v>
          </cell>
          <cell r="E86" t="str">
            <v>Franklin</v>
          </cell>
          <cell r="P86">
            <v>479</v>
          </cell>
          <cell r="Q86">
            <v>401</v>
          </cell>
          <cell r="R86">
            <v>372</v>
          </cell>
          <cell r="S86">
            <v>295</v>
          </cell>
          <cell r="U86">
            <v>43</v>
          </cell>
          <cell r="V86">
            <v>1020</v>
          </cell>
          <cell r="W86">
            <v>102</v>
          </cell>
          <cell r="X86">
            <v>221</v>
          </cell>
          <cell r="Y86">
            <v>158</v>
          </cell>
          <cell r="Z86">
            <v>3</v>
          </cell>
          <cell r="AA86">
            <v>748</v>
          </cell>
          <cell r="AB86">
            <v>799</v>
          </cell>
          <cell r="AC86">
            <v>1547</v>
          </cell>
        </row>
        <row r="87">
          <cell r="D87">
            <v>912</v>
          </cell>
          <cell r="E87" t="str">
            <v>Grant</v>
          </cell>
          <cell r="P87">
            <v>517</v>
          </cell>
          <cell r="Q87">
            <v>466</v>
          </cell>
          <cell r="R87">
            <v>461</v>
          </cell>
          <cell r="S87">
            <v>404</v>
          </cell>
          <cell r="U87">
            <v>32</v>
          </cell>
          <cell r="V87">
            <v>1262</v>
          </cell>
          <cell r="W87">
            <v>381</v>
          </cell>
          <cell r="X87">
            <v>100</v>
          </cell>
          <cell r="Y87">
            <v>70</v>
          </cell>
          <cell r="Z87">
            <v>3</v>
          </cell>
          <cell r="AA87">
            <v>943</v>
          </cell>
          <cell r="AB87">
            <v>905</v>
          </cell>
          <cell r="AC87">
            <v>1848</v>
          </cell>
        </row>
        <row r="88">
          <cell r="D88">
            <v>914</v>
          </cell>
          <cell r="E88" t="str">
            <v>Lincoln</v>
          </cell>
          <cell r="P88">
            <v>388</v>
          </cell>
          <cell r="Q88">
            <v>371</v>
          </cell>
          <cell r="R88">
            <v>344</v>
          </cell>
          <cell r="S88">
            <v>341</v>
          </cell>
          <cell r="U88">
            <v>15</v>
          </cell>
          <cell r="V88">
            <v>1172</v>
          </cell>
          <cell r="W88">
            <v>76</v>
          </cell>
          <cell r="X88">
            <v>117</v>
          </cell>
          <cell r="Y88">
            <v>62</v>
          </cell>
          <cell r="Z88">
            <v>2</v>
          </cell>
          <cell r="AA88">
            <v>703</v>
          </cell>
          <cell r="AB88">
            <v>741</v>
          </cell>
          <cell r="AC88">
            <v>1444</v>
          </cell>
        </row>
        <row r="89">
          <cell r="D89">
            <v>915</v>
          </cell>
          <cell r="E89" t="str">
            <v>Madison</v>
          </cell>
          <cell r="P89">
            <v>271</v>
          </cell>
          <cell r="Q89">
            <v>300</v>
          </cell>
          <cell r="R89">
            <v>287</v>
          </cell>
          <cell r="S89">
            <v>205</v>
          </cell>
          <cell r="U89">
            <v>28</v>
          </cell>
          <cell r="V89">
            <v>518</v>
          </cell>
          <cell r="W89">
            <v>196</v>
          </cell>
          <cell r="X89">
            <v>147</v>
          </cell>
          <cell r="Y89">
            <v>174</v>
          </cell>
          <cell r="AA89">
            <v>545</v>
          </cell>
          <cell r="AB89">
            <v>518</v>
          </cell>
          <cell r="AC89">
            <v>1063</v>
          </cell>
        </row>
        <row r="90">
          <cell r="D90">
            <v>916</v>
          </cell>
          <cell r="E90" t="str">
            <v>Metro Learning Center</v>
          </cell>
          <cell r="G90">
            <v>25</v>
          </cell>
          <cell r="H90">
            <v>24</v>
          </cell>
          <cell r="I90">
            <v>27</v>
          </cell>
          <cell r="J90">
            <v>24</v>
          </cell>
          <cell r="K90">
            <v>23</v>
          </cell>
          <cell r="L90">
            <v>25</v>
          </cell>
          <cell r="M90">
            <v>51</v>
          </cell>
          <cell r="N90">
            <v>57</v>
          </cell>
          <cell r="O90">
            <v>45</v>
          </cell>
          <cell r="P90">
            <v>42</v>
          </cell>
          <cell r="Q90">
            <v>40</v>
          </cell>
          <cell r="R90">
            <v>26</v>
          </cell>
          <cell r="S90">
            <v>30</v>
          </cell>
          <cell r="U90">
            <v>4</v>
          </cell>
          <cell r="V90">
            <v>363</v>
          </cell>
          <cell r="W90">
            <v>26</v>
          </cell>
          <cell r="X90">
            <v>14</v>
          </cell>
          <cell r="Y90">
            <v>16</v>
          </cell>
          <cell r="Z90">
            <v>16</v>
          </cell>
          <cell r="AA90">
            <v>253</v>
          </cell>
          <cell r="AB90">
            <v>186</v>
          </cell>
          <cell r="AC90">
            <v>439</v>
          </cell>
        </row>
        <row r="91">
          <cell r="D91">
            <v>920</v>
          </cell>
          <cell r="E91" t="str">
            <v>Vocational Village</v>
          </cell>
          <cell r="Q91">
            <v>2</v>
          </cell>
          <cell r="R91">
            <v>56</v>
          </cell>
          <cell r="S91">
            <v>88</v>
          </cell>
          <cell r="U91">
            <v>5</v>
          </cell>
          <cell r="V91">
            <v>71</v>
          </cell>
          <cell r="W91">
            <v>49</v>
          </cell>
          <cell r="X91">
            <v>10</v>
          </cell>
          <cell r="Y91">
            <v>11</v>
          </cell>
          <cell r="AA91">
            <v>61</v>
          </cell>
          <cell r="AB91">
            <v>85</v>
          </cell>
          <cell r="AC91">
            <v>146</v>
          </cell>
        </row>
        <row r="92">
          <cell r="D92">
            <v>921</v>
          </cell>
          <cell r="E92" t="str">
            <v>White Shield</v>
          </cell>
          <cell r="O92">
            <v>4</v>
          </cell>
          <cell r="P92">
            <v>5</v>
          </cell>
          <cell r="Q92">
            <v>1</v>
          </cell>
          <cell r="R92">
            <v>5</v>
          </cell>
          <cell r="S92">
            <v>9</v>
          </cell>
          <cell r="U92">
            <v>1</v>
          </cell>
          <cell r="V92">
            <v>9</v>
          </cell>
          <cell r="W92">
            <v>5</v>
          </cell>
          <cell r="X92">
            <v>1</v>
          </cell>
          <cell r="Y92">
            <v>7</v>
          </cell>
          <cell r="Z92">
            <v>1</v>
          </cell>
          <cell r="AA92">
            <v>24</v>
          </cell>
          <cell r="AC92">
            <v>24</v>
          </cell>
        </row>
        <row r="93">
          <cell r="D93">
            <v>922</v>
          </cell>
          <cell r="E93" t="str">
            <v>Wilson</v>
          </cell>
          <cell r="P93">
            <v>387</v>
          </cell>
          <cell r="Q93">
            <v>437</v>
          </cell>
          <cell r="R93">
            <v>356</v>
          </cell>
          <cell r="S93">
            <v>351</v>
          </cell>
          <cell r="U93">
            <v>19</v>
          </cell>
          <cell r="V93">
            <v>1269</v>
          </cell>
          <cell r="W93">
            <v>81</v>
          </cell>
          <cell r="X93">
            <v>97</v>
          </cell>
          <cell r="Y93">
            <v>63</v>
          </cell>
          <cell r="Z93">
            <v>2</v>
          </cell>
          <cell r="AA93">
            <v>720</v>
          </cell>
          <cell r="AB93">
            <v>811</v>
          </cell>
          <cell r="AC93">
            <v>1531</v>
          </cell>
        </row>
        <row r="94">
          <cell r="D94">
            <v>923</v>
          </cell>
          <cell r="E94" t="str">
            <v>Rosemont</v>
          </cell>
          <cell r="N94">
            <v>1</v>
          </cell>
          <cell r="O94">
            <v>4</v>
          </cell>
          <cell r="P94">
            <v>14</v>
          </cell>
          <cell r="Q94">
            <v>14</v>
          </cell>
          <cell r="R94">
            <v>13</v>
          </cell>
          <cell r="S94">
            <v>6</v>
          </cell>
          <cell r="U94">
            <v>1</v>
          </cell>
          <cell r="V94">
            <v>39</v>
          </cell>
          <cell r="W94">
            <v>5</v>
          </cell>
          <cell r="X94">
            <v>1</v>
          </cell>
          <cell r="Y94">
            <v>6</v>
          </cell>
          <cell r="AA94">
            <v>52</v>
          </cell>
          <cell r="AC94">
            <v>52</v>
          </cell>
        </row>
        <row r="95">
          <cell r="D95">
            <v>1243</v>
          </cell>
          <cell r="E95" t="str">
            <v>Lane</v>
          </cell>
          <cell r="M95">
            <v>186</v>
          </cell>
          <cell r="N95">
            <v>219</v>
          </cell>
          <cell r="O95">
            <v>187</v>
          </cell>
          <cell r="U95">
            <v>20</v>
          </cell>
          <cell r="V95">
            <v>329</v>
          </cell>
          <cell r="W95">
            <v>35</v>
          </cell>
          <cell r="X95">
            <v>59</v>
          </cell>
          <cell r="Y95">
            <v>145</v>
          </cell>
          <cell r="Z95">
            <v>4</v>
          </cell>
          <cell r="AA95">
            <v>271</v>
          </cell>
          <cell r="AB95">
            <v>321</v>
          </cell>
          <cell r="AC95">
            <v>592</v>
          </cell>
        </row>
        <row r="96">
          <cell r="D96">
            <v>1277</v>
          </cell>
          <cell r="E96" t="str">
            <v>Jackson</v>
          </cell>
          <cell r="M96">
            <v>244</v>
          </cell>
          <cell r="N96">
            <v>244</v>
          </cell>
          <cell r="O96">
            <v>285</v>
          </cell>
          <cell r="U96">
            <v>6</v>
          </cell>
          <cell r="V96">
            <v>623</v>
          </cell>
          <cell r="W96">
            <v>39</v>
          </cell>
          <cell r="X96">
            <v>53</v>
          </cell>
          <cell r="Y96">
            <v>50</v>
          </cell>
          <cell r="Z96">
            <v>2</v>
          </cell>
          <cell r="AA96">
            <v>376</v>
          </cell>
          <cell r="AB96">
            <v>397</v>
          </cell>
          <cell r="AC96">
            <v>773</v>
          </cell>
        </row>
        <row r="97">
          <cell r="D97">
            <v>1278</v>
          </cell>
          <cell r="E97" t="str">
            <v>Markham</v>
          </cell>
          <cell r="G97">
            <v>53</v>
          </cell>
          <cell r="H97">
            <v>61</v>
          </cell>
          <cell r="I97">
            <v>51</v>
          </cell>
          <cell r="J97">
            <v>47</v>
          </cell>
          <cell r="K97">
            <v>55</v>
          </cell>
          <cell r="L97">
            <v>34</v>
          </cell>
          <cell r="U97">
            <v>1</v>
          </cell>
          <cell r="V97">
            <v>169</v>
          </cell>
          <cell r="W97">
            <v>49</v>
          </cell>
          <cell r="X97">
            <v>23</v>
          </cell>
          <cell r="Y97">
            <v>33</v>
          </cell>
          <cell r="Z97">
            <v>26</v>
          </cell>
          <cell r="AA97">
            <v>140</v>
          </cell>
          <cell r="AB97">
            <v>161</v>
          </cell>
          <cell r="AC97">
            <v>301</v>
          </cell>
        </row>
        <row r="98">
          <cell r="D98">
            <v>1279</v>
          </cell>
          <cell r="E98" t="str">
            <v>Morrison Hand in Hand</v>
          </cell>
          <cell r="F98">
            <v>7</v>
          </cell>
          <cell r="G98">
            <v>9</v>
          </cell>
          <cell r="H98">
            <v>4</v>
          </cell>
          <cell r="T98">
            <v>2</v>
          </cell>
          <cell r="U98">
            <v>2</v>
          </cell>
          <cell r="V98">
            <v>15</v>
          </cell>
          <cell r="W98">
            <v>5</v>
          </cell>
          <cell r="AA98">
            <v>6</v>
          </cell>
          <cell r="AB98">
            <v>16</v>
          </cell>
          <cell r="AC98">
            <v>22</v>
          </cell>
        </row>
        <row r="99">
          <cell r="D99">
            <v>1281</v>
          </cell>
          <cell r="E99" t="str">
            <v>Nickerson Adolescent D.T.</v>
          </cell>
          <cell r="O99">
            <v>3</v>
          </cell>
          <cell r="P99">
            <v>4</v>
          </cell>
          <cell r="Q99">
            <v>4</v>
          </cell>
          <cell r="R99">
            <v>1</v>
          </cell>
          <cell r="S99">
            <v>1</v>
          </cell>
          <cell r="U99">
            <v>2</v>
          </cell>
          <cell r="V99">
            <v>8</v>
          </cell>
          <cell r="W99">
            <v>3</v>
          </cell>
          <cell r="AA99">
            <v>7</v>
          </cell>
          <cell r="AB99">
            <v>6</v>
          </cell>
          <cell r="AC99">
            <v>13</v>
          </cell>
        </row>
        <row r="100">
          <cell r="D100">
            <v>1299</v>
          </cell>
          <cell r="E100" t="str">
            <v>Rieke</v>
          </cell>
          <cell r="G100">
            <v>41</v>
          </cell>
          <cell r="H100">
            <v>47</v>
          </cell>
          <cell r="I100">
            <v>37</v>
          </cell>
          <cell r="J100">
            <v>49</v>
          </cell>
          <cell r="K100">
            <v>49</v>
          </cell>
          <cell r="L100">
            <v>43</v>
          </cell>
          <cell r="U100">
            <v>1</v>
          </cell>
          <cell r="V100">
            <v>215</v>
          </cell>
          <cell r="W100">
            <v>10</v>
          </cell>
          <cell r="X100">
            <v>31</v>
          </cell>
          <cell r="Y100">
            <v>7</v>
          </cell>
          <cell r="Z100">
            <v>2</v>
          </cell>
          <cell r="AA100">
            <v>138</v>
          </cell>
          <cell r="AB100">
            <v>128</v>
          </cell>
          <cell r="AC100">
            <v>266</v>
          </cell>
        </row>
        <row r="101">
          <cell r="D101">
            <v>1363</v>
          </cell>
          <cell r="E101" t="str">
            <v>da Vinci</v>
          </cell>
          <cell r="M101">
            <v>121</v>
          </cell>
          <cell r="N101">
            <v>121</v>
          </cell>
          <cell r="O101">
            <v>108</v>
          </cell>
          <cell r="U101">
            <v>9</v>
          </cell>
          <cell r="V101">
            <v>274</v>
          </cell>
          <cell r="W101">
            <v>39</v>
          </cell>
          <cell r="X101">
            <v>16</v>
          </cell>
          <cell r="Y101">
            <v>11</v>
          </cell>
          <cell r="Z101">
            <v>1</v>
          </cell>
          <cell r="AA101">
            <v>234</v>
          </cell>
          <cell r="AB101">
            <v>116</v>
          </cell>
          <cell r="AC101">
            <v>350</v>
          </cell>
        </row>
        <row r="102">
          <cell r="D102">
            <v>1364</v>
          </cell>
          <cell r="E102" t="str">
            <v>Winterhaven</v>
          </cell>
          <cell r="G102">
            <v>29</v>
          </cell>
          <cell r="H102">
            <v>27</v>
          </cell>
          <cell r="I102">
            <v>24</v>
          </cell>
          <cell r="J102">
            <v>26</v>
          </cell>
          <cell r="K102">
            <v>30</v>
          </cell>
          <cell r="L102">
            <v>28</v>
          </cell>
          <cell r="M102">
            <v>51</v>
          </cell>
          <cell r="N102">
            <v>55</v>
          </cell>
          <cell r="O102">
            <v>26</v>
          </cell>
          <cell r="U102">
            <v>4</v>
          </cell>
          <cell r="V102">
            <v>239</v>
          </cell>
          <cell r="W102">
            <v>6</v>
          </cell>
          <cell r="X102">
            <v>15</v>
          </cell>
          <cell r="Y102">
            <v>15</v>
          </cell>
          <cell r="Z102">
            <v>17</v>
          </cell>
          <cell r="AA102">
            <v>136</v>
          </cell>
          <cell r="AB102">
            <v>160</v>
          </cell>
          <cell r="AC102">
            <v>296</v>
          </cell>
        </row>
        <row r="103">
          <cell r="D103">
            <v>1628</v>
          </cell>
          <cell r="E103" t="str">
            <v>DePaul Center</v>
          </cell>
          <cell r="P103">
            <v>1</v>
          </cell>
          <cell r="Q103">
            <v>7</v>
          </cell>
          <cell r="R103">
            <v>4</v>
          </cell>
          <cell r="S103">
            <v>6</v>
          </cell>
          <cell r="U103">
            <v>2</v>
          </cell>
          <cell r="V103">
            <v>11</v>
          </cell>
          <cell r="W103">
            <v>1</v>
          </cell>
          <cell r="X103">
            <v>1</v>
          </cell>
          <cell r="Y103">
            <v>3</v>
          </cell>
          <cell r="AA103">
            <v>5</v>
          </cell>
          <cell r="AB103">
            <v>13</v>
          </cell>
          <cell r="AC103">
            <v>18</v>
          </cell>
        </row>
        <row r="104">
          <cell r="D104">
            <v>1658</v>
          </cell>
          <cell r="E104" t="str">
            <v>Pacific Crest Community</v>
          </cell>
          <cell r="O104">
            <v>1</v>
          </cell>
          <cell r="P104">
            <v>1</v>
          </cell>
          <cell r="Q104">
            <v>1</v>
          </cell>
          <cell r="R104">
            <v>7</v>
          </cell>
          <cell r="S104">
            <v>3</v>
          </cell>
          <cell r="U104">
            <v>2</v>
          </cell>
          <cell r="V104">
            <v>9</v>
          </cell>
          <cell r="W104">
            <v>1</v>
          </cell>
          <cell r="Z104">
            <v>1</v>
          </cell>
          <cell r="AA104">
            <v>5</v>
          </cell>
          <cell r="AB104">
            <v>8</v>
          </cell>
          <cell r="AC104">
            <v>13</v>
          </cell>
        </row>
        <row r="105">
          <cell r="D105">
            <v>1689</v>
          </cell>
          <cell r="E105" t="str">
            <v>Woodmont</v>
          </cell>
          <cell r="P105">
            <v>1</v>
          </cell>
          <cell r="W105">
            <v>1</v>
          </cell>
          <cell r="AB105">
            <v>1</v>
          </cell>
          <cell r="AC105">
            <v>1</v>
          </cell>
        </row>
        <row r="106">
          <cell r="D106">
            <v>1803</v>
          </cell>
          <cell r="E106" t="str">
            <v>Mt. Scott Park L.C. M.S.</v>
          </cell>
          <cell r="M106">
            <v>1</v>
          </cell>
          <cell r="N106">
            <v>3</v>
          </cell>
          <cell r="O106">
            <v>17</v>
          </cell>
          <cell r="U106">
            <v>1</v>
          </cell>
          <cell r="V106">
            <v>18</v>
          </cell>
          <cell r="W106">
            <v>1</v>
          </cell>
          <cell r="Y106">
            <v>1</v>
          </cell>
          <cell r="AA106">
            <v>9</v>
          </cell>
          <cell r="AB106">
            <v>12</v>
          </cell>
          <cell r="AC106">
            <v>21</v>
          </cell>
        </row>
        <row r="107">
          <cell r="D107">
            <v>1805</v>
          </cell>
          <cell r="E107" t="str">
            <v>Providence Hospital</v>
          </cell>
          <cell r="H107">
            <v>2</v>
          </cell>
          <cell r="I107">
            <v>2</v>
          </cell>
          <cell r="K107">
            <v>2</v>
          </cell>
          <cell r="M107">
            <v>1</v>
          </cell>
          <cell r="N107">
            <v>1</v>
          </cell>
          <cell r="O107">
            <v>1</v>
          </cell>
          <cell r="Q107">
            <v>1</v>
          </cell>
          <cell r="R107">
            <v>3</v>
          </cell>
          <cell r="S107">
            <v>4</v>
          </cell>
          <cell r="V107">
            <v>16</v>
          </cell>
          <cell r="Y107">
            <v>1</v>
          </cell>
          <cell r="AA107">
            <v>8</v>
          </cell>
          <cell r="AB107">
            <v>9</v>
          </cell>
          <cell r="AC107">
            <v>17</v>
          </cell>
        </row>
        <row r="108">
          <cell r="D108">
            <v>1811</v>
          </cell>
          <cell r="E108" t="str">
            <v>A.Y.O.S.</v>
          </cell>
          <cell r="P108">
            <v>4</v>
          </cell>
          <cell r="Q108">
            <v>4</v>
          </cell>
          <cell r="R108">
            <v>12</v>
          </cell>
          <cell r="S108">
            <v>23</v>
          </cell>
          <cell r="U108">
            <v>3</v>
          </cell>
          <cell r="V108">
            <v>15</v>
          </cell>
          <cell r="W108">
            <v>17</v>
          </cell>
          <cell r="X108">
            <v>3</v>
          </cell>
          <cell r="Y108">
            <v>5</v>
          </cell>
          <cell r="AA108">
            <v>19</v>
          </cell>
          <cell r="AB108">
            <v>24</v>
          </cell>
          <cell r="AC108">
            <v>43</v>
          </cell>
        </row>
        <row r="109">
          <cell r="D109">
            <v>1812</v>
          </cell>
          <cell r="E109" t="str">
            <v>C.T.C. Jefferson HS</v>
          </cell>
          <cell r="S109">
            <v>16</v>
          </cell>
          <cell r="V109">
            <v>7</v>
          </cell>
          <cell r="W109">
            <v>7</v>
          </cell>
          <cell r="X109">
            <v>1</v>
          </cell>
          <cell r="Y109">
            <v>1</v>
          </cell>
          <cell r="AA109">
            <v>6</v>
          </cell>
          <cell r="AB109">
            <v>10</v>
          </cell>
          <cell r="AC109">
            <v>16</v>
          </cell>
        </row>
        <row r="110">
          <cell r="D110">
            <v>1813</v>
          </cell>
          <cell r="E110" t="str">
            <v>C.T.C. P.S.U.</v>
          </cell>
          <cell r="S110">
            <v>19</v>
          </cell>
          <cell r="U110">
            <v>1</v>
          </cell>
          <cell r="V110">
            <v>17</v>
          </cell>
          <cell r="W110">
            <v>1</v>
          </cell>
          <cell r="AA110">
            <v>11</v>
          </cell>
          <cell r="AB110">
            <v>8</v>
          </cell>
          <cell r="AC110">
            <v>19</v>
          </cell>
        </row>
        <row r="111">
          <cell r="D111">
            <v>1814</v>
          </cell>
          <cell r="E111" t="str">
            <v>C.T.C. Southeast</v>
          </cell>
          <cell r="S111">
            <v>58</v>
          </cell>
          <cell r="U111">
            <v>1</v>
          </cell>
          <cell r="V111">
            <v>40</v>
          </cell>
          <cell r="W111">
            <v>12</v>
          </cell>
          <cell r="X111">
            <v>3</v>
          </cell>
          <cell r="Y111">
            <v>1</v>
          </cell>
          <cell r="Z111">
            <v>1</v>
          </cell>
          <cell r="AA111">
            <v>24</v>
          </cell>
          <cell r="AB111">
            <v>34</v>
          </cell>
          <cell r="AC111">
            <v>58</v>
          </cell>
        </row>
        <row r="112">
          <cell r="D112">
            <v>1815</v>
          </cell>
          <cell r="E112" t="str">
            <v>PDX International Community</v>
          </cell>
          <cell r="P112">
            <v>3</v>
          </cell>
          <cell r="Q112">
            <v>5</v>
          </cell>
          <cell r="R112">
            <v>6</v>
          </cell>
          <cell r="S112">
            <v>9</v>
          </cell>
          <cell r="V112">
            <v>4</v>
          </cell>
          <cell r="W112">
            <v>1</v>
          </cell>
          <cell r="X112">
            <v>9</v>
          </cell>
          <cell r="Y112">
            <v>8</v>
          </cell>
          <cell r="Z112">
            <v>1</v>
          </cell>
          <cell r="AA112">
            <v>9</v>
          </cell>
          <cell r="AB112">
            <v>14</v>
          </cell>
          <cell r="AC112">
            <v>23</v>
          </cell>
        </row>
        <row r="113">
          <cell r="D113">
            <v>1816</v>
          </cell>
          <cell r="E113" t="str">
            <v>P.O.I.C.</v>
          </cell>
          <cell r="M113">
            <v>1</v>
          </cell>
          <cell r="N113">
            <v>3</v>
          </cell>
          <cell r="O113">
            <v>1</v>
          </cell>
          <cell r="P113">
            <v>3</v>
          </cell>
          <cell r="Q113">
            <v>29</v>
          </cell>
          <cell r="R113">
            <v>32</v>
          </cell>
          <cell r="S113">
            <v>39</v>
          </cell>
          <cell r="U113">
            <v>11</v>
          </cell>
          <cell r="V113">
            <v>12</v>
          </cell>
          <cell r="W113">
            <v>59</v>
          </cell>
          <cell r="X113">
            <v>4</v>
          </cell>
          <cell r="Y113">
            <v>22</v>
          </cell>
          <cell r="AA113">
            <v>52</v>
          </cell>
          <cell r="AB113">
            <v>56</v>
          </cell>
          <cell r="AC113">
            <v>108</v>
          </cell>
        </row>
        <row r="114">
          <cell r="D114">
            <v>1818</v>
          </cell>
          <cell r="E114" t="str">
            <v>PDX Night HS at Grant</v>
          </cell>
          <cell r="Q114">
            <v>3</v>
          </cell>
          <cell r="R114">
            <v>18</v>
          </cell>
          <cell r="S114">
            <v>55</v>
          </cell>
          <cell r="U114">
            <v>4</v>
          </cell>
          <cell r="V114">
            <v>42</v>
          </cell>
          <cell r="W114">
            <v>15</v>
          </cell>
          <cell r="X114">
            <v>4</v>
          </cell>
          <cell r="Y114">
            <v>11</v>
          </cell>
          <cell r="AA114">
            <v>40</v>
          </cell>
          <cell r="AB114">
            <v>36</v>
          </cell>
          <cell r="AC114">
            <v>76</v>
          </cell>
        </row>
        <row r="115">
          <cell r="D115">
            <v>1820</v>
          </cell>
          <cell r="E115" t="str">
            <v>Quest Schools</v>
          </cell>
          <cell r="P115">
            <v>6</v>
          </cell>
          <cell r="Q115">
            <v>16</v>
          </cell>
          <cell r="R115">
            <v>21</v>
          </cell>
          <cell r="S115">
            <v>34</v>
          </cell>
          <cell r="U115">
            <v>4</v>
          </cell>
          <cell r="V115">
            <v>54</v>
          </cell>
          <cell r="W115">
            <v>14</v>
          </cell>
          <cell r="X115">
            <v>3</v>
          </cell>
          <cell r="Y115">
            <v>2</v>
          </cell>
          <cell r="AA115">
            <v>29</v>
          </cell>
          <cell r="AB115">
            <v>48</v>
          </cell>
          <cell r="AC115">
            <v>77</v>
          </cell>
        </row>
        <row r="116">
          <cell r="D116">
            <v>1821</v>
          </cell>
          <cell r="E116" t="str">
            <v>Open Meadow H.S.</v>
          </cell>
          <cell r="P116">
            <v>12</v>
          </cell>
          <cell r="Q116">
            <v>24</v>
          </cell>
          <cell r="R116">
            <v>23</v>
          </cell>
          <cell r="S116">
            <v>22</v>
          </cell>
          <cell r="U116">
            <v>2</v>
          </cell>
          <cell r="V116">
            <v>56</v>
          </cell>
          <cell r="W116">
            <v>15</v>
          </cell>
          <cell r="X116">
            <v>3</v>
          </cell>
          <cell r="Y116">
            <v>5</v>
          </cell>
          <cell r="AA116">
            <v>35</v>
          </cell>
          <cell r="AB116">
            <v>46</v>
          </cell>
          <cell r="AC116">
            <v>81</v>
          </cell>
        </row>
        <row r="117">
          <cell r="D117">
            <v>1835</v>
          </cell>
          <cell r="E117" t="str">
            <v>Youth Progress Association</v>
          </cell>
          <cell r="Q117">
            <v>1</v>
          </cell>
          <cell r="R117">
            <v>5</v>
          </cell>
          <cell r="S117">
            <v>13</v>
          </cell>
          <cell r="U117">
            <v>2</v>
          </cell>
          <cell r="V117">
            <v>14</v>
          </cell>
          <cell r="W117">
            <v>1</v>
          </cell>
          <cell r="Y117">
            <v>2</v>
          </cell>
          <cell r="AA117">
            <v>3</v>
          </cell>
          <cell r="AB117">
            <v>16</v>
          </cell>
          <cell r="AC117">
            <v>19</v>
          </cell>
        </row>
        <row r="118">
          <cell r="D118">
            <v>1875</v>
          </cell>
          <cell r="E118" t="str">
            <v>Youth Employment Institute</v>
          </cell>
          <cell r="Q118">
            <v>3</v>
          </cell>
          <cell r="R118">
            <v>17</v>
          </cell>
          <cell r="S118">
            <v>7</v>
          </cell>
          <cell r="U118">
            <v>2</v>
          </cell>
          <cell r="V118">
            <v>9</v>
          </cell>
          <cell r="W118">
            <v>11</v>
          </cell>
          <cell r="X118">
            <v>2</v>
          </cell>
          <cell r="Y118">
            <v>3</v>
          </cell>
          <cell r="AA118">
            <v>14</v>
          </cell>
          <cell r="AB118">
            <v>13</v>
          </cell>
          <cell r="AC118">
            <v>27</v>
          </cell>
        </row>
        <row r="119">
          <cell r="D119">
            <v>1885</v>
          </cell>
          <cell r="E119" t="str">
            <v>Youth Builders</v>
          </cell>
          <cell r="S119">
            <v>25</v>
          </cell>
          <cell r="V119">
            <v>11</v>
          </cell>
          <cell r="W119">
            <v>7</v>
          </cell>
          <cell r="X119">
            <v>2</v>
          </cell>
          <cell r="Y119">
            <v>5</v>
          </cell>
          <cell r="AA119">
            <v>10</v>
          </cell>
          <cell r="AB119">
            <v>15</v>
          </cell>
          <cell r="AC119">
            <v>25</v>
          </cell>
        </row>
        <row r="120">
          <cell r="D120">
            <v>2175</v>
          </cell>
          <cell r="E120" t="str">
            <v>Marshall Night School</v>
          </cell>
          <cell r="Q120">
            <v>11</v>
          </cell>
          <cell r="R120">
            <v>18</v>
          </cell>
          <cell r="S120">
            <v>69</v>
          </cell>
          <cell r="U120">
            <v>1</v>
          </cell>
          <cell r="V120">
            <v>45</v>
          </cell>
          <cell r="W120">
            <v>2</v>
          </cell>
          <cell r="X120">
            <v>6</v>
          </cell>
          <cell r="Y120">
            <v>44</v>
          </cell>
          <cell r="AA120">
            <v>41</v>
          </cell>
          <cell r="AB120">
            <v>57</v>
          </cell>
          <cell r="AC120">
            <v>98</v>
          </cell>
        </row>
        <row r="121">
          <cell r="D121">
            <v>2275</v>
          </cell>
          <cell r="E121" t="str">
            <v>Morrison Breakthrough</v>
          </cell>
          <cell r="P121">
            <v>1</v>
          </cell>
          <cell r="Q121">
            <v>4</v>
          </cell>
          <cell r="R121">
            <v>9</v>
          </cell>
          <cell r="S121">
            <v>4</v>
          </cell>
          <cell r="U121">
            <v>5</v>
          </cell>
          <cell r="V121">
            <v>7</v>
          </cell>
          <cell r="Y121">
            <v>6</v>
          </cell>
          <cell r="AA121">
            <v>3</v>
          </cell>
          <cell r="AB121">
            <v>15</v>
          </cell>
          <cell r="AC121">
            <v>18</v>
          </cell>
        </row>
        <row r="122">
          <cell r="D122">
            <v>2409</v>
          </cell>
          <cell r="E122" t="str">
            <v>LISTOS</v>
          </cell>
          <cell r="P122">
            <v>31</v>
          </cell>
          <cell r="Q122">
            <v>25</v>
          </cell>
          <cell r="R122">
            <v>1</v>
          </cell>
          <cell r="V122">
            <v>1</v>
          </cell>
          <cell r="Y122">
            <v>56</v>
          </cell>
          <cell r="AA122">
            <v>23</v>
          </cell>
          <cell r="AB122">
            <v>34</v>
          </cell>
          <cell r="AC122">
            <v>57</v>
          </cell>
        </row>
        <row r="123">
          <cell r="D123">
            <v>2413</v>
          </cell>
          <cell r="E123" t="str">
            <v>Forest Park</v>
          </cell>
          <cell r="G123">
            <v>77</v>
          </cell>
          <cell r="H123">
            <v>79</v>
          </cell>
          <cell r="I123">
            <v>83</v>
          </cell>
          <cell r="J123">
            <v>70</v>
          </cell>
          <cell r="K123">
            <v>88</v>
          </cell>
          <cell r="L123">
            <v>59</v>
          </cell>
          <cell r="U123">
            <v>1</v>
          </cell>
          <cell r="V123">
            <v>343</v>
          </cell>
          <cell r="W123">
            <v>6</v>
          </cell>
          <cell r="X123">
            <v>99</v>
          </cell>
          <cell r="Y123">
            <v>5</v>
          </cell>
          <cell r="Z123">
            <v>2</v>
          </cell>
          <cell r="AA123">
            <v>214</v>
          </cell>
          <cell r="AB123">
            <v>242</v>
          </cell>
          <cell r="AC123">
            <v>456</v>
          </cell>
        </row>
        <row r="124">
          <cell r="D124">
            <v>2724</v>
          </cell>
          <cell r="E124" t="str">
            <v>Head Start E.C.E.</v>
          </cell>
          <cell r="F124">
            <v>528</v>
          </cell>
          <cell r="U124">
            <v>4</v>
          </cell>
          <cell r="V124">
            <v>120</v>
          </cell>
          <cell r="W124">
            <v>93</v>
          </cell>
          <cell r="X124">
            <v>91</v>
          </cell>
          <cell r="Y124">
            <v>203</v>
          </cell>
          <cell r="Z124">
            <v>17</v>
          </cell>
          <cell r="AA124">
            <v>275</v>
          </cell>
          <cell r="AB124">
            <v>253</v>
          </cell>
          <cell r="AC124">
            <v>528</v>
          </cell>
        </row>
        <row r="125">
          <cell r="D125">
            <v>2751</v>
          </cell>
          <cell r="E125" t="str">
            <v>Home Instruction</v>
          </cell>
          <cell r="S125">
            <v>1</v>
          </cell>
          <cell r="W125">
            <v>1</v>
          </cell>
          <cell r="AB125">
            <v>1</v>
          </cell>
          <cell r="AC125">
            <v>1</v>
          </cell>
        </row>
        <row r="126">
          <cell r="D126">
            <v>2752</v>
          </cell>
          <cell r="E126" t="str">
            <v>P.I.C. Night School</v>
          </cell>
          <cell r="P126">
            <v>8</v>
          </cell>
          <cell r="Y126">
            <v>8</v>
          </cell>
          <cell r="AA126">
            <v>2</v>
          </cell>
          <cell r="AB126">
            <v>6</v>
          </cell>
          <cell r="AC126">
            <v>8</v>
          </cell>
        </row>
        <row r="127">
          <cell r="D127">
            <v>2761</v>
          </cell>
          <cell r="E127" t="str">
            <v>P.C.C. Bilingual</v>
          </cell>
          <cell r="P127">
            <v>72</v>
          </cell>
          <cell r="Q127">
            <v>33</v>
          </cell>
          <cell r="R127">
            <v>38</v>
          </cell>
          <cell r="S127">
            <v>38</v>
          </cell>
          <cell r="V127">
            <v>44</v>
          </cell>
          <cell r="W127">
            <v>12</v>
          </cell>
          <cell r="X127">
            <v>30</v>
          </cell>
          <cell r="Y127">
            <v>95</v>
          </cell>
          <cell r="AA127">
            <v>54</v>
          </cell>
          <cell r="AB127">
            <v>127</v>
          </cell>
          <cell r="AC127">
            <v>181</v>
          </cell>
        </row>
        <row r="128">
          <cell r="D128">
            <v>2762</v>
          </cell>
          <cell r="E128" t="str">
            <v>P.C.C. G.E.D.</v>
          </cell>
          <cell r="P128">
            <v>7</v>
          </cell>
          <cell r="Q128">
            <v>21</v>
          </cell>
          <cell r="R128">
            <v>26</v>
          </cell>
          <cell r="S128">
            <v>37</v>
          </cell>
          <cell r="U128">
            <v>6</v>
          </cell>
          <cell r="V128">
            <v>58</v>
          </cell>
          <cell r="W128">
            <v>17</v>
          </cell>
          <cell r="X128">
            <v>2</v>
          </cell>
          <cell r="Y128">
            <v>6</v>
          </cell>
          <cell r="Z128">
            <v>2</v>
          </cell>
          <cell r="AA128">
            <v>42</v>
          </cell>
          <cell r="AB128">
            <v>49</v>
          </cell>
          <cell r="AC128">
            <v>91</v>
          </cell>
        </row>
        <row r="129">
          <cell r="D129">
            <v>2763</v>
          </cell>
          <cell r="E129" t="str">
            <v>P.C.C. H.S. Completion</v>
          </cell>
          <cell r="P129">
            <v>5</v>
          </cell>
          <cell r="Q129">
            <v>16</v>
          </cell>
          <cell r="R129">
            <v>53</v>
          </cell>
          <cell r="S129">
            <v>94</v>
          </cell>
          <cell r="U129">
            <v>7</v>
          </cell>
          <cell r="V129">
            <v>124</v>
          </cell>
          <cell r="W129">
            <v>18</v>
          </cell>
          <cell r="X129">
            <v>13</v>
          </cell>
          <cell r="Y129">
            <v>3</v>
          </cell>
          <cell r="Z129">
            <v>3</v>
          </cell>
          <cell r="AA129">
            <v>93</v>
          </cell>
          <cell r="AB129">
            <v>75</v>
          </cell>
          <cell r="AC129">
            <v>168</v>
          </cell>
        </row>
        <row r="130">
          <cell r="D130">
            <v>2765</v>
          </cell>
          <cell r="E130" t="str">
            <v>PT Home/Private</v>
          </cell>
          <cell r="G130">
            <v>3</v>
          </cell>
          <cell r="H130">
            <v>10</v>
          </cell>
          <cell r="I130">
            <v>11</v>
          </cell>
          <cell r="J130">
            <v>11</v>
          </cell>
          <cell r="K130">
            <v>9</v>
          </cell>
          <cell r="L130">
            <v>9</v>
          </cell>
          <cell r="M130">
            <v>5</v>
          </cell>
          <cell r="N130">
            <v>4</v>
          </cell>
          <cell r="O130">
            <v>3</v>
          </cell>
          <cell r="P130">
            <v>2</v>
          </cell>
          <cell r="Q130">
            <v>1</v>
          </cell>
          <cell r="R130">
            <v>1</v>
          </cell>
          <cell r="S130">
            <v>1</v>
          </cell>
          <cell r="U130">
            <v>2</v>
          </cell>
          <cell r="V130">
            <v>47</v>
          </cell>
          <cell r="Y130">
            <v>1</v>
          </cell>
          <cell r="Z130">
            <v>20</v>
          </cell>
          <cell r="AA130">
            <v>28</v>
          </cell>
          <cell r="AB130">
            <v>42</v>
          </cell>
          <cell r="AC130">
            <v>70</v>
          </cell>
        </row>
        <row r="131">
          <cell r="D131">
            <v>2774</v>
          </cell>
          <cell r="E131" t="str">
            <v>Y.E.I. Teen Parent</v>
          </cell>
          <cell r="P131">
            <v>1</v>
          </cell>
          <cell r="Q131">
            <v>4</v>
          </cell>
          <cell r="R131">
            <v>9</v>
          </cell>
          <cell r="S131">
            <v>12</v>
          </cell>
          <cell r="U131">
            <v>1</v>
          </cell>
          <cell r="V131">
            <v>7</v>
          </cell>
          <cell r="W131">
            <v>14</v>
          </cell>
          <cell r="X131">
            <v>1</v>
          </cell>
          <cell r="Y131">
            <v>3</v>
          </cell>
          <cell r="AA131">
            <v>25</v>
          </cell>
          <cell r="AB131">
            <v>1</v>
          </cell>
          <cell r="AC131">
            <v>26</v>
          </cell>
        </row>
        <row r="132">
          <cell r="D132">
            <v>3012</v>
          </cell>
          <cell r="E132" t="str">
            <v>New Avenues for Youth</v>
          </cell>
          <cell r="P132">
            <v>2</v>
          </cell>
          <cell r="R132">
            <v>3</v>
          </cell>
          <cell r="S132">
            <v>15</v>
          </cell>
          <cell r="V132">
            <v>16</v>
          </cell>
          <cell r="W132">
            <v>2</v>
          </cell>
          <cell r="Y132">
            <v>2</v>
          </cell>
          <cell r="AA132">
            <v>8</v>
          </cell>
          <cell r="AB132">
            <v>12</v>
          </cell>
          <cell r="AC132">
            <v>20</v>
          </cell>
        </row>
        <row r="133">
          <cell r="D133">
            <v>3021</v>
          </cell>
          <cell r="E133" t="str">
            <v>Open Meadow M.S.</v>
          </cell>
          <cell r="M133">
            <v>9</v>
          </cell>
          <cell r="N133">
            <v>20</v>
          </cell>
          <cell r="O133">
            <v>18</v>
          </cell>
          <cell r="P133">
            <v>2</v>
          </cell>
          <cell r="U133">
            <v>2</v>
          </cell>
          <cell r="V133">
            <v>32</v>
          </cell>
          <cell r="W133">
            <v>13</v>
          </cell>
          <cell r="Y133">
            <v>2</v>
          </cell>
          <cell r="AA133">
            <v>25</v>
          </cell>
          <cell r="AB133">
            <v>24</v>
          </cell>
          <cell r="AC133">
            <v>49</v>
          </cell>
        </row>
        <row r="134">
          <cell r="D134">
            <v>3151</v>
          </cell>
          <cell r="E134" t="str">
            <v>Open Meadow/CRUE</v>
          </cell>
          <cell r="R134">
            <v>6</v>
          </cell>
          <cell r="S134">
            <v>38</v>
          </cell>
          <cell r="U134">
            <v>4</v>
          </cell>
          <cell r="V134">
            <v>29</v>
          </cell>
          <cell r="W134">
            <v>6</v>
          </cell>
          <cell r="X134">
            <v>2</v>
          </cell>
          <cell r="Y134">
            <v>3</v>
          </cell>
          <cell r="AA134">
            <v>24</v>
          </cell>
          <cell r="AB134">
            <v>20</v>
          </cell>
          <cell r="AC134">
            <v>44</v>
          </cell>
        </row>
        <row r="135">
          <cell r="D135">
            <v>3167</v>
          </cell>
          <cell r="E135" t="str">
            <v>PDX Evening HS at Benson</v>
          </cell>
          <cell r="Q135">
            <v>2</v>
          </cell>
          <cell r="R135">
            <v>5</v>
          </cell>
          <cell r="S135">
            <v>13</v>
          </cell>
          <cell r="U135">
            <v>1</v>
          </cell>
          <cell r="V135">
            <v>2</v>
          </cell>
          <cell r="W135">
            <v>3</v>
          </cell>
          <cell r="X135">
            <v>1</v>
          </cell>
          <cell r="Z135">
            <v>13</v>
          </cell>
          <cell r="AA135">
            <v>10</v>
          </cell>
          <cell r="AB135">
            <v>10</v>
          </cell>
          <cell r="AC135">
            <v>20</v>
          </cell>
        </row>
        <row r="136">
          <cell r="D136">
            <v>3451</v>
          </cell>
          <cell r="E136" t="str">
            <v>CM2's Opal School</v>
          </cell>
          <cell r="F136">
            <v>6</v>
          </cell>
          <cell r="G136">
            <v>11</v>
          </cell>
          <cell r="H136">
            <v>14</v>
          </cell>
          <cell r="I136">
            <v>14</v>
          </cell>
          <cell r="J136">
            <v>12</v>
          </cell>
          <cell r="K136">
            <v>14</v>
          </cell>
          <cell r="U136">
            <v>2</v>
          </cell>
          <cell r="V136">
            <v>53</v>
          </cell>
          <cell r="W136">
            <v>10</v>
          </cell>
          <cell r="Y136">
            <v>4</v>
          </cell>
          <cell r="Z136">
            <v>2</v>
          </cell>
          <cell r="AA136">
            <v>42</v>
          </cell>
          <cell r="AB136">
            <v>29</v>
          </cell>
          <cell r="AC136">
            <v>71</v>
          </cell>
        </row>
        <row r="137">
          <cell r="D137">
            <v>3496</v>
          </cell>
          <cell r="E137" t="str">
            <v>Pathfinders Academy</v>
          </cell>
          <cell r="P137">
            <v>3</v>
          </cell>
          <cell r="Q137">
            <v>1</v>
          </cell>
          <cell r="R137">
            <v>5</v>
          </cell>
          <cell r="S137">
            <v>1</v>
          </cell>
          <cell r="V137">
            <v>6</v>
          </cell>
          <cell r="W137">
            <v>1</v>
          </cell>
          <cell r="X137">
            <v>1</v>
          </cell>
          <cell r="Y137">
            <v>2</v>
          </cell>
          <cell r="AA137">
            <v>10</v>
          </cell>
          <cell r="AC137">
            <v>10</v>
          </cell>
        </row>
        <row r="138">
          <cell r="D138">
            <v>3506</v>
          </cell>
          <cell r="E138" t="str">
            <v>B Programs at Green Thumb, Foster &amp; Youngson</v>
          </cell>
          <cell r="H138">
            <v>6</v>
          </cell>
          <cell r="I138">
            <v>5</v>
          </cell>
          <cell r="J138">
            <v>1</v>
          </cell>
          <cell r="K138">
            <v>6</v>
          </cell>
          <cell r="L138">
            <v>3</v>
          </cell>
          <cell r="M138">
            <v>18</v>
          </cell>
          <cell r="N138">
            <v>8</v>
          </cell>
          <cell r="O138">
            <v>13</v>
          </cell>
          <cell r="P138">
            <v>15</v>
          </cell>
          <cell r="Q138">
            <v>16</v>
          </cell>
          <cell r="R138">
            <v>18</v>
          </cell>
          <cell r="S138">
            <v>25</v>
          </cell>
          <cell r="U138">
            <v>1</v>
          </cell>
          <cell r="V138">
            <v>65</v>
          </cell>
          <cell r="W138">
            <v>56</v>
          </cell>
          <cell r="X138">
            <v>2</v>
          </cell>
          <cell r="Y138">
            <v>7</v>
          </cell>
          <cell r="Z138">
            <v>3</v>
          </cell>
          <cell r="AA138">
            <v>14</v>
          </cell>
          <cell r="AB138">
            <v>120</v>
          </cell>
          <cell r="AC138">
            <v>134</v>
          </cell>
        </row>
        <row r="139">
          <cell r="D139">
            <v>3616</v>
          </cell>
          <cell r="E139" t="str">
            <v>Trillium Public Charter</v>
          </cell>
          <cell r="G139">
            <v>13</v>
          </cell>
          <cell r="H139">
            <v>23</v>
          </cell>
          <cell r="I139">
            <v>19</v>
          </cell>
          <cell r="J139">
            <v>22</v>
          </cell>
          <cell r="K139">
            <v>11</v>
          </cell>
          <cell r="L139">
            <v>10</v>
          </cell>
          <cell r="M139">
            <v>14</v>
          </cell>
          <cell r="N139">
            <v>19</v>
          </cell>
          <cell r="O139">
            <v>25</v>
          </cell>
          <cell r="P139">
            <v>15</v>
          </cell>
          <cell r="Q139">
            <v>13</v>
          </cell>
          <cell r="R139">
            <v>9</v>
          </cell>
          <cell r="S139">
            <v>6</v>
          </cell>
          <cell r="U139">
            <v>7</v>
          </cell>
          <cell r="V139">
            <v>138</v>
          </cell>
          <cell r="W139">
            <v>41</v>
          </cell>
          <cell r="X139">
            <v>5</v>
          </cell>
          <cell r="Y139">
            <v>6</v>
          </cell>
          <cell r="Z139">
            <v>2</v>
          </cell>
          <cell r="AA139">
            <v>81</v>
          </cell>
          <cell r="AB139">
            <v>118</v>
          </cell>
          <cell r="AC139">
            <v>199</v>
          </cell>
        </row>
        <row r="140">
          <cell r="D140">
            <v>3991</v>
          </cell>
          <cell r="E140" t="str">
            <v>Emerson Public Charter</v>
          </cell>
          <cell r="G140">
            <v>21</v>
          </cell>
          <cell r="H140">
            <v>18</v>
          </cell>
          <cell r="I140">
            <v>17</v>
          </cell>
          <cell r="J140">
            <v>19</v>
          </cell>
          <cell r="K140">
            <v>9</v>
          </cell>
          <cell r="L140">
            <v>13</v>
          </cell>
          <cell r="U140">
            <v>1</v>
          </cell>
          <cell r="V140">
            <v>62</v>
          </cell>
          <cell r="W140">
            <v>14</v>
          </cell>
          <cell r="X140">
            <v>12</v>
          </cell>
          <cell r="Y140">
            <v>7</v>
          </cell>
          <cell r="Z140">
            <v>1</v>
          </cell>
          <cell r="AA140">
            <v>50</v>
          </cell>
          <cell r="AB140">
            <v>47</v>
          </cell>
          <cell r="AC140">
            <v>97</v>
          </cell>
        </row>
        <row r="141">
          <cell r="D141">
            <v>4153</v>
          </cell>
          <cell r="E141" t="str">
            <v>BizTech High</v>
          </cell>
          <cell r="P141">
            <v>53</v>
          </cell>
          <cell r="Q141">
            <v>47</v>
          </cell>
          <cell r="R141">
            <v>73</v>
          </cell>
          <cell r="S141">
            <v>44</v>
          </cell>
          <cell r="U141">
            <v>4</v>
          </cell>
          <cell r="V141">
            <v>125</v>
          </cell>
          <cell r="W141">
            <v>19</v>
          </cell>
          <cell r="X141">
            <v>34</v>
          </cell>
          <cell r="Y141">
            <v>35</v>
          </cell>
          <cell r="AA141">
            <v>85</v>
          </cell>
          <cell r="AB141">
            <v>132</v>
          </cell>
          <cell r="AC141">
            <v>217</v>
          </cell>
        </row>
        <row r="142">
          <cell r="D142">
            <v>4154</v>
          </cell>
          <cell r="E142" t="str">
            <v>Linus Pauling Academy</v>
          </cell>
          <cell r="P142">
            <v>47</v>
          </cell>
          <cell r="Q142">
            <v>54</v>
          </cell>
          <cell r="R142">
            <v>45</v>
          </cell>
          <cell r="S142">
            <v>54</v>
          </cell>
          <cell r="U142">
            <v>4</v>
          </cell>
          <cell r="V142">
            <v>117</v>
          </cell>
          <cell r="W142">
            <v>17</v>
          </cell>
          <cell r="X142">
            <v>32</v>
          </cell>
          <cell r="Y142">
            <v>30</v>
          </cell>
          <cell r="AA142">
            <v>86</v>
          </cell>
          <cell r="AB142">
            <v>114</v>
          </cell>
          <cell r="AC142">
            <v>200</v>
          </cell>
        </row>
        <row r="143">
          <cell r="D143">
            <v>4155</v>
          </cell>
          <cell r="E143" t="str">
            <v>PDX Academy of International S</v>
          </cell>
          <cell r="P143">
            <v>63</v>
          </cell>
          <cell r="Q143">
            <v>48</v>
          </cell>
          <cell r="R143">
            <v>46</v>
          </cell>
          <cell r="S143">
            <v>41</v>
          </cell>
          <cell r="U143">
            <v>11</v>
          </cell>
          <cell r="V143">
            <v>91</v>
          </cell>
          <cell r="W143">
            <v>14</v>
          </cell>
          <cell r="X143">
            <v>28</v>
          </cell>
          <cell r="Y143">
            <v>54</v>
          </cell>
          <cell r="AA143">
            <v>100</v>
          </cell>
          <cell r="AB143">
            <v>98</v>
          </cell>
          <cell r="AC143">
            <v>198</v>
          </cell>
        </row>
        <row r="144">
          <cell r="D144">
            <v>4156</v>
          </cell>
          <cell r="E144" t="str">
            <v>Renaissance Arts Academy</v>
          </cell>
          <cell r="P144">
            <v>53</v>
          </cell>
          <cell r="Q144">
            <v>50</v>
          </cell>
          <cell r="R144">
            <v>54</v>
          </cell>
          <cell r="S144">
            <v>36</v>
          </cell>
          <cell r="U144">
            <v>3</v>
          </cell>
          <cell r="V144">
            <v>124</v>
          </cell>
          <cell r="W144">
            <v>16</v>
          </cell>
          <cell r="X144">
            <v>9</v>
          </cell>
          <cell r="Y144">
            <v>41</v>
          </cell>
          <cell r="AA144">
            <v>98</v>
          </cell>
          <cell r="AB144">
            <v>95</v>
          </cell>
          <cell r="AC144">
            <v>193</v>
          </cell>
        </row>
        <row r="145">
          <cell r="D145">
            <v>4160</v>
          </cell>
          <cell r="E145" t="str">
            <v>School of Champions</v>
          </cell>
          <cell r="Q145">
            <v>2</v>
          </cell>
          <cell r="R145">
            <v>177</v>
          </cell>
          <cell r="S145">
            <v>168</v>
          </cell>
          <cell r="U145">
            <v>8</v>
          </cell>
          <cell r="V145">
            <v>34</v>
          </cell>
          <cell r="W145">
            <v>240</v>
          </cell>
          <cell r="X145">
            <v>25</v>
          </cell>
          <cell r="Y145">
            <v>39</v>
          </cell>
          <cell r="Z145">
            <v>1</v>
          </cell>
          <cell r="AA145">
            <v>175</v>
          </cell>
          <cell r="AB145">
            <v>172</v>
          </cell>
          <cell r="AC145">
            <v>347</v>
          </cell>
        </row>
        <row r="146">
          <cell r="D146">
            <v>4161</v>
          </cell>
          <cell r="E146" t="str">
            <v>School of Pride</v>
          </cell>
          <cell r="P146">
            <v>172</v>
          </cell>
          <cell r="Q146">
            <v>142</v>
          </cell>
          <cell r="U146">
            <v>12</v>
          </cell>
          <cell r="V146">
            <v>47</v>
          </cell>
          <cell r="W146">
            <v>203</v>
          </cell>
          <cell r="X146">
            <v>9</v>
          </cell>
          <cell r="Y146">
            <v>43</v>
          </cell>
          <cell r="AA146">
            <v>165</v>
          </cell>
          <cell r="AB146">
            <v>149</v>
          </cell>
          <cell r="AC146">
            <v>314</v>
          </cell>
        </row>
        <row r="147">
          <cell r="D147">
            <v>4162</v>
          </cell>
          <cell r="E147" t="str">
            <v>A.C.T. School</v>
          </cell>
          <cell r="P147">
            <v>84</v>
          </cell>
          <cell r="Q147">
            <v>84</v>
          </cell>
          <cell r="R147">
            <v>57</v>
          </cell>
          <cell r="S147">
            <v>78</v>
          </cell>
          <cell r="U147">
            <v>5</v>
          </cell>
          <cell r="V147">
            <v>163</v>
          </cell>
          <cell r="W147">
            <v>49</v>
          </cell>
          <cell r="X147">
            <v>41</v>
          </cell>
          <cell r="Y147">
            <v>45</v>
          </cell>
          <cell r="AA147">
            <v>135</v>
          </cell>
          <cell r="AB147">
            <v>168</v>
          </cell>
          <cell r="AC147">
            <v>303</v>
          </cell>
        </row>
        <row r="148">
          <cell r="D148">
            <v>4163</v>
          </cell>
          <cell r="E148" t="str">
            <v>Two Rivers Community School</v>
          </cell>
          <cell r="Q148">
            <v>7</v>
          </cell>
          <cell r="R148">
            <v>20</v>
          </cell>
          <cell r="S148">
            <v>19</v>
          </cell>
          <cell r="U148">
            <v>3</v>
          </cell>
          <cell r="V148">
            <v>22</v>
          </cell>
          <cell r="W148">
            <v>10</v>
          </cell>
          <cell r="X148">
            <v>3</v>
          </cell>
          <cell r="Y148">
            <v>8</v>
          </cell>
          <cell r="AA148">
            <v>30</v>
          </cell>
          <cell r="AB148">
            <v>16</v>
          </cell>
          <cell r="AC148">
            <v>46</v>
          </cell>
        </row>
        <row r="149">
          <cell r="D149">
            <v>4164</v>
          </cell>
          <cell r="E149" t="str">
            <v>Spanish-English International</v>
          </cell>
          <cell r="P149">
            <v>83</v>
          </cell>
          <cell r="Q149">
            <v>60</v>
          </cell>
          <cell r="R149">
            <v>49</v>
          </cell>
          <cell r="S149">
            <v>48</v>
          </cell>
          <cell r="U149">
            <v>7</v>
          </cell>
          <cell r="V149">
            <v>58</v>
          </cell>
          <cell r="W149">
            <v>28</v>
          </cell>
          <cell r="X149">
            <v>8</v>
          </cell>
          <cell r="Y149">
            <v>139</v>
          </cell>
          <cell r="AA149">
            <v>119</v>
          </cell>
          <cell r="AB149">
            <v>121</v>
          </cell>
          <cell r="AC149">
            <v>240</v>
          </cell>
        </row>
        <row r="150">
          <cell r="D150">
            <v>4165</v>
          </cell>
          <cell r="E150" t="str">
            <v>P.O.W.E.R. School</v>
          </cell>
          <cell r="P150">
            <v>86</v>
          </cell>
          <cell r="Q150">
            <v>59</v>
          </cell>
          <cell r="R150">
            <v>57</v>
          </cell>
          <cell r="S150">
            <v>59</v>
          </cell>
          <cell r="U150">
            <v>8</v>
          </cell>
          <cell r="V150">
            <v>109</v>
          </cell>
          <cell r="W150">
            <v>95</v>
          </cell>
          <cell r="X150">
            <v>24</v>
          </cell>
          <cell r="Y150">
            <v>25</v>
          </cell>
          <cell r="AA150">
            <v>138</v>
          </cell>
          <cell r="AB150">
            <v>123</v>
          </cell>
          <cell r="AC150">
            <v>261</v>
          </cell>
        </row>
        <row r="151">
          <cell r="D151">
            <v>4212</v>
          </cell>
          <cell r="E151" t="str">
            <v>Self Enhancement Academy</v>
          </cell>
          <cell r="M151">
            <v>49</v>
          </cell>
          <cell r="U151">
            <v>1</v>
          </cell>
          <cell r="V151">
            <v>3</v>
          </cell>
          <cell r="W151">
            <v>43</v>
          </cell>
          <cell r="Y151">
            <v>2</v>
          </cell>
          <cell r="AA151">
            <v>22</v>
          </cell>
          <cell r="AB151">
            <v>27</v>
          </cell>
          <cell r="AC151">
            <v>49</v>
          </cell>
        </row>
        <row r="152">
          <cell r="D152">
            <v>4215</v>
          </cell>
          <cell r="E152" t="str">
            <v>Garden Laboratory Charter Scho</v>
          </cell>
          <cell r="G152">
            <v>17</v>
          </cell>
          <cell r="H152">
            <v>8</v>
          </cell>
          <cell r="I152">
            <v>10</v>
          </cell>
          <cell r="V152">
            <v>34</v>
          </cell>
          <cell r="X152">
            <v>1</v>
          </cell>
          <cell r="AA152">
            <v>13</v>
          </cell>
          <cell r="AB152">
            <v>22</v>
          </cell>
          <cell r="AC152">
            <v>35</v>
          </cell>
        </row>
        <row r="153">
          <cell r="D153">
            <v>4227</v>
          </cell>
          <cell r="E153" t="str">
            <v>Native Montessori Program</v>
          </cell>
          <cell r="F153">
            <v>14</v>
          </cell>
          <cell r="G153">
            <v>9</v>
          </cell>
          <cell r="U153">
            <v>22</v>
          </cell>
          <cell r="W153">
            <v>1</v>
          </cell>
          <cell r="AA153">
            <v>13</v>
          </cell>
          <cell r="AB153">
            <v>10</v>
          </cell>
          <cell r="AC153">
            <v>23</v>
          </cell>
        </row>
        <row r="154">
          <cell r="D154">
            <v>8002</v>
          </cell>
          <cell r="E154" t="str">
            <v>Mt. Scott Park L.C. H.S.</v>
          </cell>
          <cell r="P154">
            <v>7</v>
          </cell>
          <cell r="Q154">
            <v>31</v>
          </cell>
          <cell r="R154">
            <v>18</v>
          </cell>
          <cell r="S154">
            <v>6</v>
          </cell>
          <cell r="U154">
            <v>1</v>
          </cell>
          <cell r="V154">
            <v>47</v>
          </cell>
          <cell r="W154">
            <v>7</v>
          </cell>
          <cell r="X154">
            <v>1</v>
          </cell>
          <cell r="Y154">
            <v>6</v>
          </cell>
          <cell r="AA154">
            <v>35</v>
          </cell>
          <cell r="AB154">
            <v>27</v>
          </cell>
          <cell r="AC154">
            <v>62</v>
          </cell>
        </row>
        <row r="155">
          <cell r="D155">
            <v>9999</v>
          </cell>
          <cell r="E155" t="str">
            <v>PLACEHOLDER</v>
          </cell>
          <cell r="F155" t="str">
            <v xml:space="preserve"> </v>
          </cell>
          <cell r="G155" t="str">
            <v xml:space="preserve"> </v>
          </cell>
          <cell r="H155" t="str">
            <v xml:space="preserve"> </v>
          </cell>
          <cell r="I155" t="str">
            <v xml:space="preserve"> </v>
          </cell>
          <cell r="J155" t="str">
            <v xml:space="preserve"> </v>
          </cell>
          <cell r="K155" t="str">
            <v xml:space="preserve"> </v>
          </cell>
          <cell r="L155" t="str">
            <v xml:space="preserve"> </v>
          </cell>
          <cell r="M155" t="str">
            <v xml:space="preserve"> </v>
          </cell>
          <cell r="N155" t="str">
            <v xml:space="preserve"> </v>
          </cell>
          <cell r="O155" t="str">
            <v xml:space="preserve"> </v>
          </cell>
          <cell r="P155" t="str">
            <v xml:space="preserve"> </v>
          </cell>
          <cell r="Q155" t="str">
            <v xml:space="preserve"> </v>
          </cell>
          <cell r="R155" t="str">
            <v xml:space="preserve"> </v>
          </cell>
          <cell r="S155" t="str">
            <v xml:space="preserve"> </v>
          </cell>
          <cell r="T155" t="str">
            <v xml:space="preserve"> </v>
          </cell>
          <cell r="U155" t="str">
            <v xml:space="preserve"> </v>
          </cell>
          <cell r="V155" t="str">
            <v xml:space="preserve"> </v>
          </cell>
          <cell r="W155" t="str">
            <v xml:space="preserve"> </v>
          </cell>
          <cell r="X155" t="str">
            <v xml:space="preserve"> </v>
          </cell>
          <cell r="Y155" t="str">
            <v xml:space="preserve"> </v>
          </cell>
          <cell r="Z155" t="str">
            <v xml:space="preserve"> </v>
          </cell>
          <cell r="AA155" t="str">
            <v xml:space="preserve"> </v>
          </cell>
          <cell r="AB155" t="str">
            <v xml:space="preserve"> </v>
          </cell>
          <cell r="AC15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NOct2004 Final"/>
      <sheetName val="FCNOct2004 Prelim"/>
      <sheetName val="FCN1004 SMF"/>
      <sheetName val="Enroll OCT04"/>
      <sheetName val="CSFF FCN"/>
    </sheetNames>
    <sheetDataSet>
      <sheetData sheetId="0" refreshError="1"/>
      <sheetData sheetId="1" refreshError="1"/>
      <sheetData sheetId="2" refreshError="1"/>
      <sheetData sheetId="3"/>
      <sheetData sheetId="4">
        <row r="2">
          <cell r="B2">
            <v>0</v>
          </cell>
          <cell r="D2" t="str">
            <v>PLACEHOLDER</v>
          </cell>
          <cell r="E2">
            <v>0</v>
          </cell>
          <cell r="H2">
            <v>0</v>
          </cell>
        </row>
        <row r="3">
          <cell r="B3">
            <v>822</v>
          </cell>
          <cell r="C3">
            <v>131</v>
          </cell>
          <cell r="D3" t="str">
            <v>Abernethy</v>
          </cell>
          <cell r="E3">
            <v>68</v>
          </cell>
          <cell r="F3">
            <v>54</v>
          </cell>
          <cell r="G3">
            <v>14</v>
          </cell>
          <cell r="H3">
            <v>0</v>
          </cell>
        </row>
        <row r="4">
          <cell r="B4">
            <v>823</v>
          </cell>
          <cell r="C4">
            <v>132</v>
          </cell>
          <cell r="D4" t="str">
            <v>Ainsworth</v>
          </cell>
          <cell r="E4">
            <v>24</v>
          </cell>
          <cell r="F4">
            <v>17</v>
          </cell>
          <cell r="G4">
            <v>7</v>
          </cell>
          <cell r="H4">
            <v>0</v>
          </cell>
        </row>
        <row r="5">
          <cell r="B5">
            <v>824</v>
          </cell>
          <cell r="C5">
            <v>230</v>
          </cell>
          <cell r="D5" t="str">
            <v>Alameda</v>
          </cell>
          <cell r="E5">
            <v>66</v>
          </cell>
          <cell r="F5">
            <v>42</v>
          </cell>
          <cell r="G5">
            <v>24</v>
          </cell>
          <cell r="H5">
            <v>0</v>
          </cell>
        </row>
        <row r="6">
          <cell r="B6">
            <v>825</v>
          </cell>
          <cell r="C6">
            <v>134</v>
          </cell>
          <cell r="D6" t="str">
            <v>Applegate</v>
          </cell>
          <cell r="E6">
            <v>110</v>
          </cell>
          <cell r="F6">
            <v>95</v>
          </cell>
          <cell r="G6">
            <v>15</v>
          </cell>
          <cell r="H6">
            <v>0</v>
          </cell>
        </row>
        <row r="7">
          <cell r="B7">
            <v>826</v>
          </cell>
          <cell r="C7">
            <v>232</v>
          </cell>
          <cell r="D7" t="str">
            <v>Arleta</v>
          </cell>
          <cell r="E7">
            <v>241</v>
          </cell>
          <cell r="F7">
            <v>199</v>
          </cell>
          <cell r="G7">
            <v>42</v>
          </cell>
          <cell r="H7">
            <v>0</v>
          </cell>
        </row>
        <row r="8">
          <cell r="B8">
            <v>827</v>
          </cell>
          <cell r="C8">
            <v>136</v>
          </cell>
          <cell r="D8" t="str">
            <v>Astor</v>
          </cell>
          <cell r="E8">
            <v>142</v>
          </cell>
          <cell r="F8">
            <v>105</v>
          </cell>
          <cell r="G8">
            <v>37</v>
          </cell>
          <cell r="H8">
            <v>0</v>
          </cell>
        </row>
        <row r="9">
          <cell r="B9">
            <v>828</v>
          </cell>
          <cell r="C9">
            <v>234</v>
          </cell>
          <cell r="D9" t="str">
            <v>Atkinson</v>
          </cell>
          <cell r="E9">
            <v>261</v>
          </cell>
          <cell r="F9">
            <v>222</v>
          </cell>
          <cell r="G9">
            <v>39</v>
          </cell>
          <cell r="H9">
            <v>0</v>
          </cell>
        </row>
        <row r="10">
          <cell r="B10">
            <v>829</v>
          </cell>
          <cell r="C10">
            <v>138</v>
          </cell>
          <cell r="D10" t="str">
            <v>Ball</v>
          </cell>
          <cell r="E10">
            <v>197</v>
          </cell>
          <cell r="F10">
            <v>171</v>
          </cell>
          <cell r="G10">
            <v>26</v>
          </cell>
          <cell r="H10">
            <v>0</v>
          </cell>
        </row>
        <row r="11">
          <cell r="B11">
            <v>830</v>
          </cell>
          <cell r="C11">
            <v>140</v>
          </cell>
          <cell r="D11" t="str">
            <v>Beach</v>
          </cell>
          <cell r="E11">
            <v>280</v>
          </cell>
          <cell r="F11">
            <v>241</v>
          </cell>
          <cell r="G11">
            <v>39</v>
          </cell>
          <cell r="H11">
            <v>0</v>
          </cell>
        </row>
        <row r="12">
          <cell r="B12">
            <v>831</v>
          </cell>
          <cell r="C12">
            <v>235</v>
          </cell>
          <cell r="D12" t="str">
            <v>Beaumont</v>
          </cell>
          <cell r="E12">
            <v>233</v>
          </cell>
          <cell r="F12">
            <v>187</v>
          </cell>
          <cell r="G12">
            <v>46</v>
          </cell>
          <cell r="H12">
            <v>0</v>
          </cell>
        </row>
        <row r="13">
          <cell r="B13">
            <v>832</v>
          </cell>
          <cell r="C13">
            <v>236</v>
          </cell>
          <cell r="D13" t="str">
            <v>Binnsmead</v>
          </cell>
          <cell r="E13">
            <v>508</v>
          </cell>
          <cell r="F13">
            <v>433</v>
          </cell>
          <cell r="G13">
            <v>75</v>
          </cell>
          <cell r="H13">
            <v>0</v>
          </cell>
        </row>
        <row r="14">
          <cell r="B14">
            <v>833</v>
          </cell>
          <cell r="C14">
            <v>141</v>
          </cell>
          <cell r="D14" t="str">
            <v>Boise-Eliot</v>
          </cell>
          <cell r="E14">
            <v>379</v>
          </cell>
          <cell r="F14">
            <v>313</v>
          </cell>
          <cell r="G14">
            <v>66</v>
          </cell>
          <cell r="H14">
            <v>0</v>
          </cell>
        </row>
        <row r="15">
          <cell r="B15">
            <v>834</v>
          </cell>
          <cell r="C15">
            <v>238</v>
          </cell>
          <cell r="D15" t="str">
            <v>Bridger</v>
          </cell>
          <cell r="E15">
            <v>213</v>
          </cell>
          <cell r="F15">
            <v>165</v>
          </cell>
          <cell r="G15">
            <v>48</v>
          </cell>
          <cell r="H15">
            <v>0</v>
          </cell>
        </row>
        <row r="16">
          <cell r="B16">
            <v>835</v>
          </cell>
          <cell r="C16">
            <v>142</v>
          </cell>
          <cell r="D16" t="str">
            <v>Bridlemile</v>
          </cell>
          <cell r="E16">
            <v>56</v>
          </cell>
          <cell r="F16">
            <v>42</v>
          </cell>
          <cell r="G16">
            <v>14</v>
          </cell>
          <cell r="H16">
            <v>0</v>
          </cell>
        </row>
        <row r="17">
          <cell r="B17">
            <v>837</v>
          </cell>
          <cell r="C17">
            <v>143</v>
          </cell>
          <cell r="D17" t="str">
            <v>Buckman</v>
          </cell>
          <cell r="E17">
            <v>140</v>
          </cell>
          <cell r="F17">
            <v>116</v>
          </cell>
          <cell r="G17">
            <v>24</v>
          </cell>
          <cell r="H17">
            <v>0</v>
          </cell>
        </row>
        <row r="18">
          <cell r="B18">
            <v>838</v>
          </cell>
          <cell r="C18">
            <v>144</v>
          </cell>
          <cell r="D18" t="str">
            <v>Capitol Hill</v>
          </cell>
          <cell r="E18">
            <v>65</v>
          </cell>
          <cell r="F18">
            <v>53</v>
          </cell>
          <cell r="G18">
            <v>12</v>
          </cell>
          <cell r="H18">
            <v>0</v>
          </cell>
        </row>
        <row r="19">
          <cell r="B19">
            <v>839</v>
          </cell>
          <cell r="C19">
            <v>146</v>
          </cell>
          <cell r="D19" t="str">
            <v>Chapman</v>
          </cell>
          <cell r="E19">
            <v>109</v>
          </cell>
          <cell r="F19">
            <v>97</v>
          </cell>
          <cell r="G19">
            <v>12</v>
          </cell>
          <cell r="H19">
            <v>0</v>
          </cell>
        </row>
        <row r="20">
          <cell r="B20">
            <v>840</v>
          </cell>
          <cell r="C20">
            <v>148</v>
          </cell>
          <cell r="D20" t="str">
            <v>Chief Joseph</v>
          </cell>
          <cell r="E20">
            <v>125</v>
          </cell>
          <cell r="F20">
            <v>109</v>
          </cell>
          <cell r="G20">
            <v>16</v>
          </cell>
          <cell r="H20">
            <v>0</v>
          </cell>
        </row>
        <row r="21">
          <cell r="B21">
            <v>841</v>
          </cell>
          <cell r="C21">
            <v>150</v>
          </cell>
          <cell r="D21" t="str">
            <v>Clarendon</v>
          </cell>
          <cell r="E21">
            <v>298</v>
          </cell>
          <cell r="F21">
            <v>263</v>
          </cell>
          <cell r="G21">
            <v>35</v>
          </cell>
          <cell r="H21">
            <v>0</v>
          </cell>
        </row>
        <row r="22">
          <cell r="B22">
            <v>842</v>
          </cell>
          <cell r="C22">
            <v>240</v>
          </cell>
          <cell r="D22" t="str">
            <v>Clark</v>
          </cell>
          <cell r="E22">
            <v>378</v>
          </cell>
          <cell r="F22">
            <v>316</v>
          </cell>
          <cell r="G22">
            <v>62</v>
          </cell>
          <cell r="H22">
            <v>1</v>
          </cell>
        </row>
        <row r="23">
          <cell r="B23">
            <v>843</v>
          </cell>
          <cell r="C23">
            <v>243</v>
          </cell>
          <cell r="D23" t="str">
            <v>Creston</v>
          </cell>
          <cell r="E23">
            <v>175</v>
          </cell>
          <cell r="F23">
            <v>155</v>
          </cell>
          <cell r="G23">
            <v>20</v>
          </cell>
          <cell r="H23">
            <v>0</v>
          </cell>
        </row>
        <row r="24">
          <cell r="B24">
            <v>844</v>
          </cell>
          <cell r="C24">
            <v>244</v>
          </cell>
          <cell r="D24" t="str">
            <v>Duniway</v>
          </cell>
          <cell r="E24">
            <v>62</v>
          </cell>
          <cell r="F24">
            <v>51</v>
          </cell>
          <cell r="G24">
            <v>11</v>
          </cell>
          <cell r="H24">
            <v>0</v>
          </cell>
        </row>
        <row r="25">
          <cell r="B25">
            <v>845</v>
          </cell>
          <cell r="C25">
            <v>246</v>
          </cell>
          <cell r="D25" t="str">
            <v>Edwards</v>
          </cell>
          <cell r="E25">
            <v>33</v>
          </cell>
          <cell r="F25">
            <v>22</v>
          </cell>
          <cell r="G25">
            <v>11</v>
          </cell>
          <cell r="H25">
            <v>0</v>
          </cell>
        </row>
        <row r="26">
          <cell r="B26">
            <v>847</v>
          </cell>
          <cell r="C26">
            <v>248</v>
          </cell>
          <cell r="D26" t="str">
            <v>Faubion</v>
          </cell>
          <cell r="E26">
            <v>191</v>
          </cell>
          <cell r="F26">
            <v>166</v>
          </cell>
          <cell r="G26">
            <v>25</v>
          </cell>
          <cell r="H26">
            <v>0</v>
          </cell>
        </row>
        <row r="27">
          <cell r="B27">
            <v>848</v>
          </cell>
          <cell r="C27">
            <v>249</v>
          </cell>
          <cell r="D27" t="str">
            <v>Fernwood</v>
          </cell>
          <cell r="E27">
            <v>145</v>
          </cell>
          <cell r="F27">
            <v>127</v>
          </cell>
          <cell r="G27">
            <v>18</v>
          </cell>
          <cell r="H27">
            <v>1</v>
          </cell>
        </row>
        <row r="28">
          <cell r="B28">
            <v>849</v>
          </cell>
          <cell r="C28">
            <v>156</v>
          </cell>
          <cell r="D28" t="str">
            <v>George</v>
          </cell>
          <cell r="E28">
            <v>379</v>
          </cell>
          <cell r="F28">
            <v>324</v>
          </cell>
          <cell r="G28">
            <v>55</v>
          </cell>
          <cell r="H28">
            <v>0</v>
          </cell>
        </row>
        <row r="29">
          <cell r="B29">
            <v>850</v>
          </cell>
          <cell r="C29">
            <v>157</v>
          </cell>
          <cell r="D29" t="str">
            <v>Glencoe</v>
          </cell>
          <cell r="E29">
            <v>112</v>
          </cell>
          <cell r="F29">
            <v>94</v>
          </cell>
          <cell r="G29">
            <v>18</v>
          </cell>
          <cell r="H29">
            <v>0</v>
          </cell>
        </row>
        <row r="30">
          <cell r="B30">
            <v>852</v>
          </cell>
          <cell r="C30">
            <v>158</v>
          </cell>
          <cell r="D30" t="str">
            <v>Gray</v>
          </cell>
          <cell r="E30">
            <v>118</v>
          </cell>
          <cell r="F30">
            <v>101</v>
          </cell>
          <cell r="G30">
            <v>17</v>
          </cell>
          <cell r="H30">
            <v>0</v>
          </cell>
        </row>
        <row r="31">
          <cell r="B31">
            <v>853</v>
          </cell>
          <cell r="C31">
            <v>254</v>
          </cell>
          <cell r="D31" t="str">
            <v>Gregory Heights</v>
          </cell>
          <cell r="E31">
            <v>363</v>
          </cell>
          <cell r="F31">
            <v>292</v>
          </cell>
          <cell r="G31">
            <v>71</v>
          </cell>
          <cell r="H31">
            <v>0</v>
          </cell>
        </row>
        <row r="32">
          <cell r="B32">
            <v>854</v>
          </cell>
          <cell r="C32">
            <v>255</v>
          </cell>
          <cell r="D32" t="str">
            <v>Grout</v>
          </cell>
          <cell r="E32">
            <v>235</v>
          </cell>
          <cell r="F32">
            <v>198</v>
          </cell>
          <cell r="G32">
            <v>37</v>
          </cell>
          <cell r="H32">
            <v>2</v>
          </cell>
        </row>
        <row r="33">
          <cell r="B33">
            <v>855</v>
          </cell>
          <cell r="C33">
            <v>160</v>
          </cell>
          <cell r="D33" t="str">
            <v>Hayhurst</v>
          </cell>
          <cell r="E33">
            <v>113</v>
          </cell>
          <cell r="F33">
            <v>103</v>
          </cell>
          <cell r="G33">
            <v>10</v>
          </cell>
          <cell r="H33">
            <v>0</v>
          </cell>
        </row>
        <row r="34">
          <cell r="B34">
            <v>857</v>
          </cell>
          <cell r="C34">
            <v>256</v>
          </cell>
          <cell r="D34" t="str">
            <v>Hollyrood</v>
          </cell>
          <cell r="E34">
            <v>12</v>
          </cell>
          <cell r="F34">
            <v>9</v>
          </cell>
          <cell r="G34">
            <v>3</v>
          </cell>
          <cell r="H34">
            <v>0</v>
          </cell>
        </row>
        <row r="35">
          <cell r="B35">
            <v>858</v>
          </cell>
          <cell r="C35">
            <v>257</v>
          </cell>
          <cell r="D35" t="str">
            <v>Hosford</v>
          </cell>
          <cell r="E35">
            <v>223</v>
          </cell>
          <cell r="F35">
            <v>187</v>
          </cell>
          <cell r="G35">
            <v>36</v>
          </cell>
          <cell r="H35">
            <v>0</v>
          </cell>
        </row>
        <row r="36">
          <cell r="B36">
            <v>860</v>
          </cell>
          <cell r="C36">
            <v>164</v>
          </cell>
          <cell r="D36" t="str">
            <v>Humboldt</v>
          </cell>
          <cell r="E36">
            <v>121</v>
          </cell>
          <cell r="F36">
            <v>114</v>
          </cell>
          <cell r="G36">
            <v>7</v>
          </cell>
          <cell r="H36">
            <v>0</v>
          </cell>
        </row>
        <row r="37">
          <cell r="B37">
            <v>861</v>
          </cell>
          <cell r="C37">
            <v>259</v>
          </cell>
          <cell r="D37" t="str">
            <v>Irvington</v>
          </cell>
          <cell r="E37">
            <v>163</v>
          </cell>
          <cell r="F37">
            <v>133</v>
          </cell>
          <cell r="G37">
            <v>30</v>
          </cell>
          <cell r="H37">
            <v>1</v>
          </cell>
        </row>
        <row r="38">
          <cell r="B38">
            <v>862</v>
          </cell>
          <cell r="C38">
            <v>166</v>
          </cell>
          <cell r="D38" t="str">
            <v>James John</v>
          </cell>
          <cell r="E38">
            <v>364</v>
          </cell>
          <cell r="F38">
            <v>317</v>
          </cell>
          <cell r="G38">
            <v>47</v>
          </cell>
          <cell r="H38">
            <v>0</v>
          </cell>
        </row>
        <row r="39">
          <cell r="B39">
            <v>863</v>
          </cell>
          <cell r="C39">
            <v>261</v>
          </cell>
          <cell r="D39" t="str">
            <v>Kellogg</v>
          </cell>
          <cell r="E39">
            <v>362</v>
          </cell>
          <cell r="F39">
            <v>283</v>
          </cell>
          <cell r="G39">
            <v>79</v>
          </cell>
          <cell r="H39">
            <v>0</v>
          </cell>
        </row>
        <row r="40">
          <cell r="B40">
            <v>864</v>
          </cell>
          <cell r="C40">
            <v>258</v>
          </cell>
          <cell r="D40" t="str">
            <v>Kelly</v>
          </cell>
          <cell r="E40">
            <v>381</v>
          </cell>
          <cell r="F40">
            <v>323</v>
          </cell>
          <cell r="G40">
            <v>58</v>
          </cell>
          <cell r="H40">
            <v>0</v>
          </cell>
        </row>
        <row r="41">
          <cell r="B41">
            <v>865</v>
          </cell>
          <cell r="C41">
            <v>168</v>
          </cell>
          <cell r="D41" t="str">
            <v>Kenton</v>
          </cell>
          <cell r="E41">
            <v>118</v>
          </cell>
          <cell r="F41">
            <v>100</v>
          </cell>
          <cell r="G41">
            <v>18</v>
          </cell>
          <cell r="H41">
            <v>0</v>
          </cell>
        </row>
        <row r="42">
          <cell r="B42">
            <v>866</v>
          </cell>
          <cell r="C42">
            <v>262</v>
          </cell>
          <cell r="D42" t="str">
            <v>King</v>
          </cell>
          <cell r="E42">
            <v>210</v>
          </cell>
          <cell r="F42">
            <v>194</v>
          </cell>
          <cell r="G42">
            <v>16</v>
          </cell>
          <cell r="H42">
            <v>1</v>
          </cell>
        </row>
        <row r="43">
          <cell r="B43">
            <v>868</v>
          </cell>
          <cell r="C43">
            <v>265</v>
          </cell>
          <cell r="D43" t="str">
            <v>Laurelhurst</v>
          </cell>
          <cell r="E43">
            <v>74</v>
          </cell>
          <cell r="F43">
            <v>54</v>
          </cell>
          <cell r="G43">
            <v>20</v>
          </cell>
          <cell r="H43">
            <v>0</v>
          </cell>
        </row>
        <row r="44">
          <cell r="B44">
            <v>869</v>
          </cell>
          <cell r="C44">
            <v>264</v>
          </cell>
          <cell r="D44" t="str">
            <v>Lee</v>
          </cell>
          <cell r="E44">
            <v>225</v>
          </cell>
          <cell r="F44">
            <v>195</v>
          </cell>
          <cell r="G44">
            <v>30</v>
          </cell>
          <cell r="H44">
            <v>0</v>
          </cell>
        </row>
        <row r="45">
          <cell r="B45">
            <v>870</v>
          </cell>
          <cell r="C45">
            <v>266</v>
          </cell>
          <cell r="D45" t="str">
            <v>Lent</v>
          </cell>
          <cell r="E45">
            <v>271</v>
          </cell>
          <cell r="F45">
            <v>228</v>
          </cell>
          <cell r="G45">
            <v>43</v>
          </cell>
          <cell r="H45">
            <v>0</v>
          </cell>
        </row>
        <row r="46">
          <cell r="B46">
            <v>871</v>
          </cell>
          <cell r="C46">
            <v>267</v>
          </cell>
          <cell r="D46" t="str">
            <v>Lewis</v>
          </cell>
          <cell r="E46">
            <v>111</v>
          </cell>
          <cell r="F46">
            <v>73</v>
          </cell>
          <cell r="G46">
            <v>38</v>
          </cell>
          <cell r="H46">
            <v>0</v>
          </cell>
        </row>
        <row r="47">
          <cell r="B47">
            <v>872</v>
          </cell>
          <cell r="C47">
            <v>269</v>
          </cell>
          <cell r="D47" t="str">
            <v>Llewellyn</v>
          </cell>
          <cell r="E47">
            <v>91</v>
          </cell>
          <cell r="F47">
            <v>54</v>
          </cell>
          <cell r="G47">
            <v>37</v>
          </cell>
          <cell r="H47">
            <v>1</v>
          </cell>
        </row>
        <row r="48">
          <cell r="B48">
            <v>873</v>
          </cell>
          <cell r="C48">
            <v>172</v>
          </cell>
          <cell r="D48" t="str">
            <v>Maplewood</v>
          </cell>
          <cell r="E48">
            <v>61</v>
          </cell>
          <cell r="F48">
            <v>46</v>
          </cell>
          <cell r="G48">
            <v>15</v>
          </cell>
          <cell r="H48">
            <v>0</v>
          </cell>
        </row>
        <row r="49">
          <cell r="B49">
            <v>875</v>
          </cell>
          <cell r="C49">
            <v>268</v>
          </cell>
          <cell r="D49" t="str">
            <v>Marysville</v>
          </cell>
          <cell r="E49">
            <v>250</v>
          </cell>
          <cell r="F49">
            <v>217</v>
          </cell>
          <cell r="G49">
            <v>33</v>
          </cell>
          <cell r="H49">
            <v>0</v>
          </cell>
        </row>
        <row r="50">
          <cell r="B50">
            <v>877</v>
          </cell>
          <cell r="C50">
            <v>176</v>
          </cell>
          <cell r="D50" t="str">
            <v>Mt. Tabor</v>
          </cell>
          <cell r="E50">
            <v>168</v>
          </cell>
          <cell r="F50">
            <v>126</v>
          </cell>
          <cell r="G50">
            <v>42</v>
          </cell>
          <cell r="H50">
            <v>0</v>
          </cell>
        </row>
        <row r="51">
          <cell r="B51">
            <v>878</v>
          </cell>
          <cell r="C51">
            <v>178</v>
          </cell>
          <cell r="D51" t="str">
            <v>Ockley Green</v>
          </cell>
          <cell r="E51">
            <v>301</v>
          </cell>
          <cell r="F51">
            <v>266</v>
          </cell>
          <cell r="G51">
            <v>35</v>
          </cell>
          <cell r="H51">
            <v>0</v>
          </cell>
        </row>
        <row r="52">
          <cell r="B52">
            <v>879</v>
          </cell>
          <cell r="C52">
            <v>180</v>
          </cell>
          <cell r="D52" t="str">
            <v>Peninsula</v>
          </cell>
          <cell r="E52">
            <v>227</v>
          </cell>
          <cell r="F52">
            <v>189</v>
          </cell>
          <cell r="G52">
            <v>38</v>
          </cell>
          <cell r="H52">
            <v>0</v>
          </cell>
        </row>
        <row r="53">
          <cell r="B53">
            <v>880</v>
          </cell>
          <cell r="C53">
            <v>307</v>
          </cell>
          <cell r="D53" t="str">
            <v>Parry Center</v>
          </cell>
          <cell r="E53">
            <v>11</v>
          </cell>
          <cell r="F53">
            <v>11</v>
          </cell>
          <cell r="G53">
            <v>0</v>
          </cell>
          <cell r="H53">
            <v>7</v>
          </cell>
        </row>
        <row r="54">
          <cell r="B54">
            <v>881</v>
          </cell>
          <cell r="C54">
            <v>182</v>
          </cell>
          <cell r="D54" t="str">
            <v>Portsmouth</v>
          </cell>
          <cell r="E54">
            <v>319</v>
          </cell>
          <cell r="F54">
            <v>279</v>
          </cell>
          <cell r="G54">
            <v>40</v>
          </cell>
          <cell r="H54">
            <v>0</v>
          </cell>
        </row>
        <row r="55">
          <cell r="B55">
            <v>883</v>
          </cell>
          <cell r="C55">
            <v>275</v>
          </cell>
          <cell r="D55" t="str">
            <v>Richmond</v>
          </cell>
          <cell r="E55">
            <v>104</v>
          </cell>
          <cell r="F55">
            <v>84</v>
          </cell>
          <cell r="G55">
            <v>20</v>
          </cell>
          <cell r="H55">
            <v>0</v>
          </cell>
        </row>
        <row r="56">
          <cell r="B56">
            <v>884</v>
          </cell>
          <cell r="C56">
            <v>276</v>
          </cell>
          <cell r="D56" t="str">
            <v>Rigler</v>
          </cell>
          <cell r="E56">
            <v>393</v>
          </cell>
          <cell r="F56">
            <v>338</v>
          </cell>
          <cell r="G56">
            <v>55</v>
          </cell>
          <cell r="H56">
            <v>0</v>
          </cell>
        </row>
        <row r="57">
          <cell r="B57">
            <v>885</v>
          </cell>
          <cell r="C57">
            <v>278</v>
          </cell>
          <cell r="D57" t="str">
            <v>Rose City Park</v>
          </cell>
          <cell r="E57">
            <v>131</v>
          </cell>
          <cell r="F57">
            <v>107</v>
          </cell>
          <cell r="G57">
            <v>24</v>
          </cell>
          <cell r="H57">
            <v>0</v>
          </cell>
        </row>
        <row r="58">
          <cell r="B58">
            <v>886</v>
          </cell>
          <cell r="C58">
            <v>279</v>
          </cell>
          <cell r="D58" t="str">
            <v>Sabin</v>
          </cell>
          <cell r="E58">
            <v>227</v>
          </cell>
          <cell r="F58">
            <v>193</v>
          </cell>
          <cell r="G58">
            <v>34</v>
          </cell>
          <cell r="H58">
            <v>1</v>
          </cell>
        </row>
        <row r="59">
          <cell r="B59">
            <v>887</v>
          </cell>
          <cell r="C59">
            <v>282</v>
          </cell>
          <cell r="D59" t="str">
            <v>Scott</v>
          </cell>
          <cell r="E59">
            <v>258</v>
          </cell>
          <cell r="F59">
            <v>213</v>
          </cell>
          <cell r="G59">
            <v>45</v>
          </cell>
          <cell r="H59">
            <v>0</v>
          </cell>
        </row>
        <row r="60">
          <cell r="B60">
            <v>888</v>
          </cell>
          <cell r="C60">
            <v>283</v>
          </cell>
          <cell r="D60" t="str">
            <v>Sellwood</v>
          </cell>
          <cell r="E60">
            <v>151</v>
          </cell>
          <cell r="F60">
            <v>116</v>
          </cell>
          <cell r="G60">
            <v>35</v>
          </cell>
          <cell r="H60">
            <v>0</v>
          </cell>
        </row>
        <row r="61">
          <cell r="B61">
            <v>889</v>
          </cell>
          <cell r="C61">
            <v>184</v>
          </cell>
          <cell r="D61" t="str">
            <v>Sitton</v>
          </cell>
          <cell r="E61">
            <v>264</v>
          </cell>
          <cell r="F61">
            <v>235</v>
          </cell>
          <cell r="G61">
            <v>29</v>
          </cell>
          <cell r="H61">
            <v>0</v>
          </cell>
        </row>
        <row r="62">
          <cell r="B62">
            <v>890</v>
          </cell>
          <cell r="C62">
            <v>186</v>
          </cell>
          <cell r="D62" t="str">
            <v>Skyline</v>
          </cell>
          <cell r="E62">
            <v>28</v>
          </cell>
          <cell r="F62">
            <v>24</v>
          </cell>
          <cell r="G62">
            <v>4</v>
          </cell>
          <cell r="H62">
            <v>0</v>
          </cell>
        </row>
        <row r="63">
          <cell r="B63">
            <v>891</v>
          </cell>
          <cell r="C63">
            <v>188</v>
          </cell>
          <cell r="D63" t="str">
            <v>Smith</v>
          </cell>
          <cell r="E63">
            <v>46</v>
          </cell>
          <cell r="F63">
            <v>33</v>
          </cell>
          <cell r="G63">
            <v>13</v>
          </cell>
          <cell r="H63">
            <v>0</v>
          </cell>
        </row>
        <row r="64">
          <cell r="B64">
            <v>892</v>
          </cell>
          <cell r="C64">
            <v>190</v>
          </cell>
          <cell r="D64" t="str">
            <v>Stephenson</v>
          </cell>
          <cell r="E64">
            <v>17</v>
          </cell>
          <cell r="F64">
            <v>10</v>
          </cell>
          <cell r="G64">
            <v>7</v>
          </cell>
          <cell r="H64">
            <v>0</v>
          </cell>
        </row>
        <row r="65">
          <cell r="B65">
            <v>893</v>
          </cell>
          <cell r="C65">
            <v>191</v>
          </cell>
          <cell r="D65" t="str">
            <v>Sunnyside</v>
          </cell>
          <cell r="E65">
            <v>138</v>
          </cell>
          <cell r="F65">
            <v>113</v>
          </cell>
          <cell r="G65">
            <v>25</v>
          </cell>
          <cell r="H65">
            <v>0</v>
          </cell>
        </row>
        <row r="66">
          <cell r="B66">
            <v>894</v>
          </cell>
          <cell r="C66">
            <v>199</v>
          </cell>
          <cell r="D66" t="str">
            <v>Tubman</v>
          </cell>
          <cell r="E66">
            <v>235</v>
          </cell>
          <cell r="F66">
            <v>207</v>
          </cell>
          <cell r="G66">
            <v>28</v>
          </cell>
          <cell r="H66">
            <v>0</v>
          </cell>
        </row>
        <row r="67">
          <cell r="B67">
            <v>895</v>
          </cell>
          <cell r="C67">
            <v>284</v>
          </cell>
          <cell r="D67" t="str">
            <v>Vernon</v>
          </cell>
          <cell r="E67">
            <v>339</v>
          </cell>
          <cell r="F67">
            <v>278</v>
          </cell>
          <cell r="G67">
            <v>61</v>
          </cell>
          <cell r="H67">
            <v>0</v>
          </cell>
        </row>
        <row r="68">
          <cell r="B68">
            <v>896</v>
          </cell>
          <cell r="C68">
            <v>286</v>
          </cell>
          <cell r="D68" t="str">
            <v>Vestal</v>
          </cell>
          <cell r="E68">
            <v>220</v>
          </cell>
          <cell r="F68">
            <v>184</v>
          </cell>
          <cell r="G68">
            <v>36</v>
          </cell>
          <cell r="H68">
            <v>0</v>
          </cell>
        </row>
        <row r="69">
          <cell r="B69">
            <v>897</v>
          </cell>
          <cell r="C69">
            <v>314</v>
          </cell>
          <cell r="D69" t="str">
            <v>Waverly Home</v>
          </cell>
          <cell r="E69">
            <v>6</v>
          </cell>
          <cell r="F69">
            <v>6</v>
          </cell>
          <cell r="G69">
            <v>0</v>
          </cell>
          <cell r="H69">
            <v>0</v>
          </cell>
        </row>
        <row r="70">
          <cell r="B70">
            <v>898</v>
          </cell>
          <cell r="C70">
            <v>196</v>
          </cell>
          <cell r="D70" t="str">
            <v>West Sylvan</v>
          </cell>
          <cell r="E70">
            <v>66</v>
          </cell>
          <cell r="F70">
            <v>52</v>
          </cell>
          <cell r="G70">
            <v>14</v>
          </cell>
          <cell r="H70">
            <v>0</v>
          </cell>
        </row>
        <row r="71">
          <cell r="B71">
            <v>899</v>
          </cell>
          <cell r="C71">
            <v>288</v>
          </cell>
          <cell r="D71" t="str">
            <v>Whitaker</v>
          </cell>
          <cell r="E71">
            <v>264</v>
          </cell>
          <cell r="F71">
            <v>231</v>
          </cell>
          <cell r="G71">
            <v>33</v>
          </cell>
          <cell r="H71">
            <v>1</v>
          </cell>
        </row>
        <row r="72">
          <cell r="B72">
            <v>900</v>
          </cell>
          <cell r="C72">
            <v>290</v>
          </cell>
          <cell r="D72" t="str">
            <v>Whitman</v>
          </cell>
          <cell r="E72">
            <v>353</v>
          </cell>
          <cell r="F72">
            <v>293</v>
          </cell>
          <cell r="G72">
            <v>60</v>
          </cell>
          <cell r="H72">
            <v>0</v>
          </cell>
        </row>
        <row r="73">
          <cell r="B73">
            <v>902</v>
          </cell>
          <cell r="C73">
            <v>294</v>
          </cell>
          <cell r="D73" t="str">
            <v>Woodlawn</v>
          </cell>
          <cell r="E73">
            <v>327</v>
          </cell>
          <cell r="F73">
            <v>281</v>
          </cell>
          <cell r="G73">
            <v>46</v>
          </cell>
          <cell r="H73">
            <v>0</v>
          </cell>
        </row>
        <row r="74">
          <cell r="B74">
            <v>903</v>
          </cell>
          <cell r="C74">
            <v>296</v>
          </cell>
          <cell r="D74" t="str">
            <v>Woodmere</v>
          </cell>
          <cell r="E74">
            <v>381</v>
          </cell>
          <cell r="F74">
            <v>332</v>
          </cell>
          <cell r="G74">
            <v>49</v>
          </cell>
          <cell r="H74">
            <v>0</v>
          </cell>
        </row>
        <row r="75">
          <cell r="B75">
            <v>904</v>
          </cell>
          <cell r="C75">
            <v>297</v>
          </cell>
          <cell r="D75" t="str">
            <v>Woodstock</v>
          </cell>
          <cell r="E75">
            <v>118</v>
          </cell>
          <cell r="F75">
            <v>88</v>
          </cell>
          <cell r="G75">
            <v>30</v>
          </cell>
          <cell r="H75">
            <v>0</v>
          </cell>
        </row>
        <row r="76">
          <cell r="B76">
            <v>906</v>
          </cell>
          <cell r="C76">
            <v>115</v>
          </cell>
          <cell r="D76" t="str">
            <v>Benson</v>
          </cell>
          <cell r="E76">
            <v>702</v>
          </cell>
          <cell r="F76">
            <v>504</v>
          </cell>
          <cell r="G76">
            <v>198</v>
          </cell>
          <cell r="H76">
            <v>0</v>
          </cell>
        </row>
        <row r="77">
          <cell r="B77">
            <v>907</v>
          </cell>
          <cell r="C77">
            <v>301</v>
          </cell>
          <cell r="D77" t="str">
            <v>John's Landing School</v>
          </cell>
          <cell r="E77">
            <v>2</v>
          </cell>
          <cell r="F77">
            <v>2</v>
          </cell>
          <cell r="G77">
            <v>0</v>
          </cell>
          <cell r="H77">
            <v>0</v>
          </cell>
        </row>
        <row r="78">
          <cell r="B78">
            <v>908</v>
          </cell>
          <cell r="C78">
            <v>302</v>
          </cell>
          <cell r="D78" t="str">
            <v>Clinton Street School</v>
          </cell>
          <cell r="E78">
            <v>20</v>
          </cell>
          <cell r="F78">
            <v>20</v>
          </cell>
          <cell r="G78">
            <v>0</v>
          </cell>
          <cell r="H78">
            <v>0</v>
          </cell>
        </row>
        <row r="79">
          <cell r="B79">
            <v>909</v>
          </cell>
          <cell r="C79">
            <v>213</v>
          </cell>
          <cell r="D79" t="str">
            <v>Cleveland</v>
          </cell>
          <cell r="E79">
            <v>308</v>
          </cell>
          <cell r="F79">
            <v>250</v>
          </cell>
          <cell r="G79">
            <v>58</v>
          </cell>
          <cell r="H79">
            <v>0</v>
          </cell>
        </row>
        <row r="80">
          <cell r="B80">
            <v>911</v>
          </cell>
          <cell r="C80">
            <v>215</v>
          </cell>
          <cell r="D80" t="str">
            <v>Franklin</v>
          </cell>
          <cell r="E80">
            <v>627</v>
          </cell>
          <cell r="F80">
            <v>497</v>
          </cell>
          <cell r="G80">
            <v>130</v>
          </cell>
          <cell r="H80">
            <v>0</v>
          </cell>
        </row>
        <row r="81">
          <cell r="B81">
            <v>912</v>
          </cell>
          <cell r="C81">
            <v>217</v>
          </cell>
          <cell r="D81" t="str">
            <v>Grant</v>
          </cell>
          <cell r="E81">
            <v>388</v>
          </cell>
          <cell r="F81">
            <v>303</v>
          </cell>
          <cell r="G81">
            <v>85</v>
          </cell>
          <cell r="H81">
            <v>0</v>
          </cell>
        </row>
        <row r="82">
          <cell r="B82">
            <v>914</v>
          </cell>
          <cell r="C82">
            <v>120</v>
          </cell>
          <cell r="D82" t="str">
            <v>Lincoln</v>
          </cell>
          <cell r="E82">
            <v>132</v>
          </cell>
          <cell r="F82">
            <v>107</v>
          </cell>
          <cell r="G82">
            <v>25</v>
          </cell>
          <cell r="H82">
            <v>0</v>
          </cell>
        </row>
        <row r="83">
          <cell r="B83">
            <v>915</v>
          </cell>
          <cell r="C83">
            <v>218</v>
          </cell>
          <cell r="D83" t="str">
            <v>Madison</v>
          </cell>
          <cell r="E83">
            <v>693</v>
          </cell>
          <cell r="F83">
            <v>581</v>
          </cell>
          <cell r="G83">
            <v>112</v>
          </cell>
          <cell r="H83">
            <v>0</v>
          </cell>
        </row>
        <row r="84">
          <cell r="B84">
            <v>916</v>
          </cell>
          <cell r="C84">
            <v>154</v>
          </cell>
          <cell r="D84" t="str">
            <v>Metro Learning Center</v>
          </cell>
          <cell r="E84">
            <v>136</v>
          </cell>
          <cell r="F84">
            <v>103</v>
          </cell>
          <cell r="G84">
            <v>33</v>
          </cell>
          <cell r="H84">
            <v>0</v>
          </cell>
        </row>
        <row r="85">
          <cell r="B85">
            <v>920</v>
          </cell>
          <cell r="C85">
            <v>313</v>
          </cell>
          <cell r="D85" t="str">
            <v>Vocational Village</v>
          </cell>
          <cell r="E85">
            <v>100</v>
          </cell>
          <cell r="F85">
            <v>80</v>
          </cell>
          <cell r="G85">
            <v>20</v>
          </cell>
          <cell r="H85">
            <v>0</v>
          </cell>
        </row>
        <row r="86">
          <cell r="B86">
            <v>921</v>
          </cell>
          <cell r="C86">
            <v>315</v>
          </cell>
          <cell r="D86" t="str">
            <v>White Shield</v>
          </cell>
          <cell r="E86">
            <v>4</v>
          </cell>
          <cell r="F86">
            <v>4</v>
          </cell>
          <cell r="G86">
            <v>0</v>
          </cell>
          <cell r="H86">
            <v>0</v>
          </cell>
        </row>
        <row r="87">
          <cell r="B87">
            <v>922</v>
          </cell>
          <cell r="C87">
            <v>126</v>
          </cell>
          <cell r="D87" t="str">
            <v>Wilson</v>
          </cell>
          <cell r="E87">
            <v>226</v>
          </cell>
          <cell r="F87">
            <v>171</v>
          </cell>
          <cell r="G87">
            <v>55</v>
          </cell>
          <cell r="H87">
            <v>0</v>
          </cell>
        </row>
        <row r="88">
          <cell r="B88">
            <v>923</v>
          </cell>
          <cell r="C88">
            <v>651</v>
          </cell>
          <cell r="D88" t="str">
            <v>Rosemont</v>
          </cell>
          <cell r="E88">
            <v>2</v>
          </cell>
          <cell r="F88">
            <v>2</v>
          </cell>
          <cell r="G88">
            <v>0</v>
          </cell>
          <cell r="H88">
            <v>0</v>
          </cell>
        </row>
        <row r="89">
          <cell r="B89">
            <v>1243</v>
          </cell>
          <cell r="C89">
            <v>263</v>
          </cell>
          <cell r="D89" t="str">
            <v>Lane</v>
          </cell>
          <cell r="E89">
            <v>443</v>
          </cell>
          <cell r="F89">
            <v>368</v>
          </cell>
          <cell r="G89">
            <v>75</v>
          </cell>
          <cell r="H89">
            <v>0</v>
          </cell>
        </row>
        <row r="90">
          <cell r="B90">
            <v>1277</v>
          </cell>
          <cell r="C90">
            <v>174</v>
          </cell>
          <cell r="D90" t="str">
            <v>Jackson</v>
          </cell>
          <cell r="E90">
            <v>150</v>
          </cell>
          <cell r="F90">
            <v>120</v>
          </cell>
          <cell r="G90">
            <v>30</v>
          </cell>
          <cell r="H90">
            <v>0</v>
          </cell>
        </row>
        <row r="91">
          <cell r="B91">
            <v>1278</v>
          </cell>
          <cell r="C91">
            <v>170</v>
          </cell>
          <cell r="D91" t="str">
            <v>Markham</v>
          </cell>
          <cell r="E91">
            <v>138</v>
          </cell>
          <cell r="F91">
            <v>110</v>
          </cell>
          <cell r="G91">
            <v>28</v>
          </cell>
          <cell r="H91">
            <v>0</v>
          </cell>
        </row>
        <row r="92">
          <cell r="B92">
            <v>1279</v>
          </cell>
          <cell r="C92">
            <v>955</v>
          </cell>
          <cell r="D92" t="str">
            <v>Morrison Hand in Hand</v>
          </cell>
          <cell r="E92">
            <v>3</v>
          </cell>
          <cell r="F92">
            <v>3</v>
          </cell>
          <cell r="G92">
            <v>0</v>
          </cell>
          <cell r="H92">
            <v>0</v>
          </cell>
        </row>
        <row r="93">
          <cell r="B93">
            <v>1281</v>
          </cell>
          <cell r="C93">
            <v>323</v>
          </cell>
          <cell r="D93" t="str">
            <v>Nickerson Adolescent D.T.</v>
          </cell>
          <cell r="E93">
            <v>10</v>
          </cell>
          <cell r="F93">
            <v>8</v>
          </cell>
          <cell r="G93">
            <v>2</v>
          </cell>
          <cell r="H93">
            <v>0</v>
          </cell>
        </row>
        <row r="94">
          <cell r="B94">
            <v>1299</v>
          </cell>
          <cell r="C94">
            <v>183</v>
          </cell>
          <cell r="D94" t="str">
            <v>Rieke</v>
          </cell>
          <cell r="E94">
            <v>22</v>
          </cell>
          <cell r="F94">
            <v>21</v>
          </cell>
          <cell r="G94">
            <v>1</v>
          </cell>
          <cell r="H94">
            <v>0</v>
          </cell>
        </row>
        <row r="95">
          <cell r="B95">
            <v>1363</v>
          </cell>
          <cell r="C95">
            <v>373</v>
          </cell>
          <cell r="D95" t="str">
            <v>da Vinci</v>
          </cell>
          <cell r="E95">
            <v>70</v>
          </cell>
          <cell r="F95">
            <v>52</v>
          </cell>
          <cell r="G95">
            <v>18</v>
          </cell>
          <cell r="H95">
            <v>0</v>
          </cell>
        </row>
        <row r="96">
          <cell r="B96">
            <v>1364</v>
          </cell>
          <cell r="C96">
            <v>375</v>
          </cell>
          <cell r="D96" t="str">
            <v>Winterhaven</v>
          </cell>
          <cell r="E96">
            <v>63</v>
          </cell>
          <cell r="F96">
            <v>49</v>
          </cell>
          <cell r="G96">
            <v>14</v>
          </cell>
          <cell r="H96">
            <v>0</v>
          </cell>
        </row>
        <row r="97">
          <cell r="B97">
            <v>1628</v>
          </cell>
          <cell r="C97">
            <v>769</v>
          </cell>
          <cell r="D97" t="str">
            <v>DePaul Center</v>
          </cell>
          <cell r="E97">
            <v>2</v>
          </cell>
          <cell r="F97">
            <v>2</v>
          </cell>
          <cell r="G97">
            <v>0</v>
          </cell>
          <cell r="H97">
            <v>0</v>
          </cell>
        </row>
        <row r="98">
          <cell r="B98">
            <v>1803</v>
          </cell>
          <cell r="C98">
            <v>764</v>
          </cell>
          <cell r="D98" t="str">
            <v>Mt. Scott Park L.C. M.S.</v>
          </cell>
          <cell r="E98">
            <v>9</v>
          </cell>
          <cell r="F98">
            <v>9</v>
          </cell>
          <cell r="G98">
            <v>0</v>
          </cell>
          <cell r="H98">
            <v>0</v>
          </cell>
        </row>
        <row r="99">
          <cell r="B99">
            <v>1811</v>
          </cell>
          <cell r="C99">
            <v>316</v>
          </cell>
          <cell r="D99" t="str">
            <v>A.Y.O.S.</v>
          </cell>
          <cell r="E99">
            <v>18</v>
          </cell>
          <cell r="F99">
            <v>18</v>
          </cell>
          <cell r="G99">
            <v>0</v>
          </cell>
          <cell r="H99">
            <v>0</v>
          </cell>
        </row>
        <row r="100">
          <cell r="B100">
            <v>1812</v>
          </cell>
          <cell r="C100">
            <v>338</v>
          </cell>
          <cell r="D100" t="str">
            <v>C.T.C. Jefferson HS</v>
          </cell>
          <cell r="E100">
            <v>7</v>
          </cell>
          <cell r="F100">
            <v>6</v>
          </cell>
          <cell r="G100">
            <v>1</v>
          </cell>
          <cell r="H100">
            <v>0</v>
          </cell>
        </row>
        <row r="101">
          <cell r="B101">
            <v>1814</v>
          </cell>
          <cell r="C101">
            <v>337</v>
          </cell>
          <cell r="D101" t="str">
            <v>C.T.C. Southeast</v>
          </cell>
          <cell r="E101">
            <v>19</v>
          </cell>
          <cell r="F101">
            <v>16</v>
          </cell>
          <cell r="G101">
            <v>3</v>
          </cell>
          <cell r="H101">
            <v>0</v>
          </cell>
        </row>
        <row r="102">
          <cell r="B102">
            <v>1815</v>
          </cell>
          <cell r="C102">
            <v>763</v>
          </cell>
          <cell r="D102" t="str">
            <v>PDX International Community</v>
          </cell>
          <cell r="E102">
            <v>6</v>
          </cell>
          <cell r="F102">
            <v>6</v>
          </cell>
          <cell r="G102">
            <v>0</v>
          </cell>
          <cell r="H102">
            <v>0</v>
          </cell>
        </row>
        <row r="103">
          <cell r="B103">
            <v>1816</v>
          </cell>
          <cell r="C103">
            <v>768</v>
          </cell>
          <cell r="D103" t="str">
            <v>P.O.I.C.</v>
          </cell>
          <cell r="E103">
            <v>38</v>
          </cell>
          <cell r="F103">
            <v>36</v>
          </cell>
          <cell r="G103">
            <v>2</v>
          </cell>
          <cell r="H103">
            <v>0</v>
          </cell>
        </row>
        <row r="104">
          <cell r="B104">
            <v>1818</v>
          </cell>
          <cell r="C104">
            <v>330</v>
          </cell>
          <cell r="D104" t="str">
            <v>PDX Night HS at Grant</v>
          </cell>
          <cell r="E104">
            <v>11</v>
          </cell>
          <cell r="F104">
            <v>10</v>
          </cell>
          <cell r="G104">
            <v>1</v>
          </cell>
          <cell r="H104">
            <v>0</v>
          </cell>
        </row>
        <row r="105">
          <cell r="B105">
            <v>1820</v>
          </cell>
          <cell r="C105">
            <v>765</v>
          </cell>
          <cell r="D105" t="str">
            <v>Quest Schools</v>
          </cell>
          <cell r="E105">
            <v>15</v>
          </cell>
          <cell r="F105">
            <v>12</v>
          </cell>
          <cell r="G105">
            <v>3</v>
          </cell>
          <cell r="H105">
            <v>0</v>
          </cell>
        </row>
        <row r="106">
          <cell r="B106">
            <v>1821</v>
          </cell>
          <cell r="C106">
            <v>742</v>
          </cell>
          <cell r="D106" t="str">
            <v>Open Meadow H.S.</v>
          </cell>
          <cell r="E106">
            <v>33</v>
          </cell>
          <cell r="F106">
            <v>31</v>
          </cell>
          <cell r="G106">
            <v>2</v>
          </cell>
          <cell r="H106">
            <v>0</v>
          </cell>
        </row>
        <row r="107">
          <cell r="B107">
            <v>1875</v>
          </cell>
          <cell r="C107">
            <v>771</v>
          </cell>
          <cell r="D107" t="str">
            <v>Youth Employment Institute</v>
          </cell>
          <cell r="E107">
            <v>2</v>
          </cell>
          <cell r="F107">
            <v>2</v>
          </cell>
          <cell r="G107">
            <v>0</v>
          </cell>
          <cell r="H107">
            <v>0</v>
          </cell>
        </row>
        <row r="108">
          <cell r="B108">
            <v>1885</v>
          </cell>
          <cell r="C108">
            <v>363</v>
          </cell>
          <cell r="D108" t="str">
            <v>Youth Builders</v>
          </cell>
          <cell r="E108">
            <v>2</v>
          </cell>
          <cell r="F108">
            <v>2</v>
          </cell>
          <cell r="G108">
            <v>0</v>
          </cell>
          <cell r="H108">
            <v>0</v>
          </cell>
        </row>
        <row r="109">
          <cell r="B109">
            <v>2175</v>
          </cell>
          <cell r="C109">
            <v>220</v>
          </cell>
          <cell r="D109" t="str">
            <v>Marshall Night School</v>
          </cell>
          <cell r="E109">
            <v>23</v>
          </cell>
          <cell r="F109">
            <v>22</v>
          </cell>
          <cell r="G109">
            <v>1</v>
          </cell>
          <cell r="H109">
            <v>0</v>
          </cell>
        </row>
        <row r="110">
          <cell r="B110">
            <v>2409</v>
          </cell>
          <cell r="C110">
            <v>381</v>
          </cell>
          <cell r="D110" t="str">
            <v>LISTOS</v>
          </cell>
          <cell r="E110">
            <v>3</v>
          </cell>
          <cell r="F110">
            <v>3</v>
          </cell>
          <cell r="G110">
            <v>0</v>
          </cell>
          <cell r="H110">
            <v>2</v>
          </cell>
        </row>
        <row r="111">
          <cell r="B111">
            <v>2413</v>
          </cell>
          <cell r="C111">
            <v>152</v>
          </cell>
          <cell r="D111" t="str">
            <v>Forest Park</v>
          </cell>
          <cell r="E111">
            <v>14</v>
          </cell>
          <cell r="F111">
            <v>10</v>
          </cell>
          <cell r="G111">
            <v>4</v>
          </cell>
          <cell r="H111">
            <v>0</v>
          </cell>
        </row>
        <row r="112">
          <cell r="B112">
            <v>2724</v>
          </cell>
          <cell r="C112">
            <v>324</v>
          </cell>
          <cell r="D112" t="str">
            <v>Head Start E.C.E.</v>
          </cell>
          <cell r="E112">
            <v>57</v>
          </cell>
          <cell r="F112">
            <v>56</v>
          </cell>
          <cell r="G112">
            <v>1</v>
          </cell>
          <cell r="H112">
            <v>13</v>
          </cell>
        </row>
        <row r="113">
          <cell r="B113">
            <v>2751</v>
          </cell>
          <cell r="C113">
            <v>303</v>
          </cell>
          <cell r="D113" t="str">
            <v>Home Instruction</v>
          </cell>
          <cell r="E113">
            <v>1</v>
          </cell>
          <cell r="F113">
            <v>0</v>
          </cell>
          <cell r="G113">
            <v>1</v>
          </cell>
          <cell r="H113">
            <v>0</v>
          </cell>
        </row>
        <row r="114">
          <cell r="B114">
            <v>2761</v>
          </cell>
          <cell r="C114">
            <v>778</v>
          </cell>
          <cell r="D114" t="str">
            <v>P.C.C. Bilingual</v>
          </cell>
          <cell r="E114">
            <v>14</v>
          </cell>
          <cell r="F114">
            <v>14</v>
          </cell>
          <cell r="G114">
            <v>0</v>
          </cell>
          <cell r="H114">
            <v>0</v>
          </cell>
        </row>
        <row r="115">
          <cell r="B115">
            <v>2762</v>
          </cell>
          <cell r="C115">
            <v>779</v>
          </cell>
          <cell r="D115" t="str">
            <v>P.C.C. G.E.D.</v>
          </cell>
          <cell r="E115">
            <v>7</v>
          </cell>
          <cell r="F115">
            <v>7</v>
          </cell>
          <cell r="G115">
            <v>0</v>
          </cell>
          <cell r="H115">
            <v>0</v>
          </cell>
        </row>
        <row r="116">
          <cell r="B116">
            <v>2763</v>
          </cell>
          <cell r="C116">
            <v>781</v>
          </cell>
          <cell r="D116" t="str">
            <v>P.C.C. H.S. Completion</v>
          </cell>
          <cell r="E116">
            <v>12</v>
          </cell>
          <cell r="F116">
            <v>10</v>
          </cell>
          <cell r="G116">
            <v>2</v>
          </cell>
          <cell r="H116">
            <v>0</v>
          </cell>
        </row>
        <row r="117">
          <cell r="B117">
            <v>2765</v>
          </cell>
          <cell r="C117">
            <v>349</v>
          </cell>
          <cell r="D117" t="str">
            <v>PT Home/Private</v>
          </cell>
          <cell r="E117">
            <v>4</v>
          </cell>
          <cell r="F117">
            <v>4</v>
          </cell>
          <cell r="G117">
            <v>0</v>
          </cell>
          <cell r="H117">
            <v>1</v>
          </cell>
        </row>
        <row r="118">
          <cell r="B118">
            <v>2774</v>
          </cell>
          <cell r="C118">
            <v>789</v>
          </cell>
          <cell r="D118" t="str">
            <v>Y.E.I. Teen Parent</v>
          </cell>
          <cell r="E118">
            <v>1</v>
          </cell>
          <cell r="F118">
            <v>1</v>
          </cell>
          <cell r="G118">
            <v>0</v>
          </cell>
          <cell r="H118">
            <v>0</v>
          </cell>
        </row>
        <row r="119">
          <cell r="B119">
            <v>3012</v>
          </cell>
          <cell r="C119">
            <v>791</v>
          </cell>
          <cell r="D119" t="str">
            <v>New Avenues for Youth</v>
          </cell>
          <cell r="E119">
            <v>1</v>
          </cell>
          <cell r="F119">
            <v>1</v>
          </cell>
          <cell r="G119">
            <v>0</v>
          </cell>
          <cell r="H119">
            <v>0</v>
          </cell>
        </row>
        <row r="120">
          <cell r="B120">
            <v>3021</v>
          </cell>
          <cell r="C120">
            <v>383</v>
          </cell>
          <cell r="D120" t="str">
            <v>Open Meadow M.S.</v>
          </cell>
          <cell r="E120">
            <v>23</v>
          </cell>
          <cell r="F120">
            <v>20</v>
          </cell>
          <cell r="G120">
            <v>3</v>
          </cell>
          <cell r="H120">
            <v>0</v>
          </cell>
        </row>
        <row r="121">
          <cell r="B121">
            <v>3151</v>
          </cell>
          <cell r="C121">
            <v>384</v>
          </cell>
          <cell r="D121" t="str">
            <v>Open Meadow/CRUE</v>
          </cell>
          <cell r="E121">
            <v>10</v>
          </cell>
          <cell r="F121">
            <v>8</v>
          </cell>
          <cell r="G121">
            <v>2</v>
          </cell>
          <cell r="H121">
            <v>0</v>
          </cell>
        </row>
        <row r="122">
          <cell r="B122">
            <v>3167</v>
          </cell>
          <cell r="C122">
            <v>304</v>
          </cell>
          <cell r="D122" t="str">
            <v>PDX Evening HS at Benson</v>
          </cell>
          <cell r="E122">
            <v>1</v>
          </cell>
          <cell r="F122">
            <v>1</v>
          </cell>
          <cell r="G122">
            <v>0</v>
          </cell>
          <cell r="H122">
            <v>0</v>
          </cell>
        </row>
        <row r="123">
          <cell r="B123">
            <v>3451</v>
          </cell>
          <cell r="C123">
            <v>550</v>
          </cell>
          <cell r="D123" t="str">
            <v>CM2's Opal School</v>
          </cell>
          <cell r="E123">
            <v>15</v>
          </cell>
          <cell r="F123">
            <v>6</v>
          </cell>
          <cell r="G123">
            <v>9</v>
          </cell>
          <cell r="H123">
            <v>0</v>
          </cell>
        </row>
        <row r="124">
          <cell r="B124">
            <v>3506</v>
          </cell>
          <cell r="C124">
            <v>391</v>
          </cell>
          <cell r="D124" t="str">
            <v>H.S. B Program at Columbia</v>
          </cell>
          <cell r="E124">
            <v>104</v>
          </cell>
          <cell r="F124">
            <v>94</v>
          </cell>
          <cell r="G124">
            <v>10</v>
          </cell>
          <cell r="H124">
            <v>0</v>
          </cell>
        </row>
        <row r="125">
          <cell r="B125">
            <v>3616</v>
          </cell>
          <cell r="C125">
            <v>551</v>
          </cell>
          <cell r="D125" t="str">
            <v>Trillium Public Charter</v>
          </cell>
          <cell r="E125">
            <v>81</v>
          </cell>
          <cell r="F125">
            <v>69</v>
          </cell>
          <cell r="G125">
            <v>12</v>
          </cell>
          <cell r="H125">
            <v>0</v>
          </cell>
        </row>
        <row r="126">
          <cell r="B126">
            <v>3991</v>
          </cell>
          <cell r="D126" t="str">
            <v>Emerson Public Charter</v>
          </cell>
          <cell r="E126">
            <v>27</v>
          </cell>
          <cell r="F126">
            <v>26</v>
          </cell>
          <cell r="G126">
            <v>1</v>
          </cell>
          <cell r="H126">
            <v>0</v>
          </cell>
        </row>
        <row r="127">
          <cell r="B127">
            <v>4153</v>
          </cell>
          <cell r="C127">
            <v>220</v>
          </cell>
          <cell r="D127" t="str">
            <v>BizTech High</v>
          </cell>
          <cell r="E127">
            <v>150</v>
          </cell>
          <cell r="F127">
            <v>127</v>
          </cell>
          <cell r="G127">
            <v>23</v>
          </cell>
          <cell r="H127">
            <v>0</v>
          </cell>
        </row>
        <row r="128">
          <cell r="B128">
            <v>4154</v>
          </cell>
          <cell r="C128">
            <v>220</v>
          </cell>
          <cell r="D128" t="str">
            <v>Linus Pauling Academy</v>
          </cell>
          <cell r="E128">
            <v>140</v>
          </cell>
          <cell r="F128">
            <v>110</v>
          </cell>
          <cell r="G128">
            <v>30</v>
          </cell>
          <cell r="H128">
            <v>0</v>
          </cell>
        </row>
        <row r="129">
          <cell r="B129">
            <v>4155</v>
          </cell>
          <cell r="C129">
            <v>220</v>
          </cell>
          <cell r="D129" t="str">
            <v>PDX Academy of International S</v>
          </cell>
          <cell r="E129">
            <v>146</v>
          </cell>
          <cell r="F129">
            <v>124</v>
          </cell>
          <cell r="G129">
            <v>22</v>
          </cell>
          <cell r="H129">
            <v>0</v>
          </cell>
        </row>
        <row r="130">
          <cell r="B130">
            <v>4156</v>
          </cell>
          <cell r="C130">
            <v>220</v>
          </cell>
          <cell r="D130" t="str">
            <v>Renaissance Arts Academy</v>
          </cell>
          <cell r="E130">
            <v>122</v>
          </cell>
          <cell r="F130">
            <v>101</v>
          </cell>
          <cell r="G130">
            <v>21</v>
          </cell>
          <cell r="H130">
            <v>1</v>
          </cell>
        </row>
        <row r="131">
          <cell r="B131">
            <v>4160</v>
          </cell>
          <cell r="C131">
            <v>118</v>
          </cell>
          <cell r="D131" t="str">
            <v>School of Champions</v>
          </cell>
          <cell r="E131">
            <v>225</v>
          </cell>
          <cell r="F131">
            <v>194</v>
          </cell>
          <cell r="G131">
            <v>31</v>
          </cell>
          <cell r="H131">
            <v>0</v>
          </cell>
        </row>
        <row r="132">
          <cell r="B132">
            <v>4161</v>
          </cell>
          <cell r="C132">
            <v>118</v>
          </cell>
          <cell r="D132" t="str">
            <v>School of Pride</v>
          </cell>
          <cell r="E132">
            <v>218</v>
          </cell>
          <cell r="F132">
            <v>193</v>
          </cell>
          <cell r="G132">
            <v>25</v>
          </cell>
          <cell r="H132">
            <v>0</v>
          </cell>
        </row>
        <row r="133">
          <cell r="B133">
            <v>4162</v>
          </cell>
          <cell r="C133">
            <v>124</v>
          </cell>
          <cell r="D133" t="str">
            <v>A.C.T. School</v>
          </cell>
          <cell r="E133">
            <v>203</v>
          </cell>
          <cell r="F133">
            <v>171</v>
          </cell>
          <cell r="G133">
            <v>32</v>
          </cell>
          <cell r="H133">
            <v>1</v>
          </cell>
        </row>
        <row r="134">
          <cell r="B134">
            <v>4163</v>
          </cell>
          <cell r="C134">
            <v>124</v>
          </cell>
          <cell r="D134" t="str">
            <v>Two Rivers Community School</v>
          </cell>
          <cell r="E134">
            <v>24</v>
          </cell>
          <cell r="F134">
            <v>21</v>
          </cell>
          <cell r="G134">
            <v>3</v>
          </cell>
          <cell r="H134">
            <v>0</v>
          </cell>
        </row>
        <row r="135">
          <cell r="B135">
            <v>4164</v>
          </cell>
          <cell r="C135">
            <v>124</v>
          </cell>
          <cell r="D135" t="str">
            <v>Spanish-English International</v>
          </cell>
          <cell r="E135">
            <v>192</v>
          </cell>
          <cell r="F135">
            <v>169</v>
          </cell>
          <cell r="G135">
            <v>23</v>
          </cell>
          <cell r="H135">
            <v>0</v>
          </cell>
        </row>
        <row r="136">
          <cell r="B136">
            <v>4165</v>
          </cell>
          <cell r="C136">
            <v>124</v>
          </cell>
          <cell r="D136" t="str">
            <v>P.O.W.E.R. School</v>
          </cell>
          <cell r="E136">
            <v>184</v>
          </cell>
          <cell r="F136">
            <v>163</v>
          </cell>
          <cell r="G136">
            <v>21</v>
          </cell>
          <cell r="H136">
            <v>0</v>
          </cell>
        </row>
        <row r="137">
          <cell r="B137">
            <v>4212</v>
          </cell>
          <cell r="D137" t="str">
            <v>Self Enhancement Academy</v>
          </cell>
          <cell r="E137">
            <v>44</v>
          </cell>
          <cell r="F137">
            <v>38</v>
          </cell>
          <cell r="G137">
            <v>6</v>
          </cell>
          <cell r="H137">
            <v>0</v>
          </cell>
        </row>
        <row r="138">
          <cell r="B138">
            <v>4215</v>
          </cell>
          <cell r="D138" t="str">
            <v>Garden Laboratory Charter Scho</v>
          </cell>
          <cell r="E138">
            <v>3</v>
          </cell>
          <cell r="F138">
            <v>3</v>
          </cell>
          <cell r="G138">
            <v>0</v>
          </cell>
          <cell r="H138">
            <v>0</v>
          </cell>
        </row>
        <row r="139">
          <cell r="B139">
            <v>4227</v>
          </cell>
          <cell r="D139" t="str">
            <v>Native Montessori Program</v>
          </cell>
          <cell r="E139">
            <v>8</v>
          </cell>
          <cell r="F139">
            <v>6</v>
          </cell>
          <cell r="G139">
            <v>2</v>
          </cell>
          <cell r="H139">
            <v>0</v>
          </cell>
        </row>
        <row r="140">
          <cell r="B140">
            <v>8002</v>
          </cell>
          <cell r="C140">
            <v>787</v>
          </cell>
          <cell r="D140" t="str">
            <v>Mt. Scott Park L.C. H.S.</v>
          </cell>
          <cell r="E140">
            <v>16</v>
          </cell>
          <cell r="F140">
            <v>15</v>
          </cell>
          <cell r="G140">
            <v>1</v>
          </cell>
          <cell r="H140">
            <v>0</v>
          </cell>
        </row>
        <row r="141">
          <cell r="B141">
            <v>9999</v>
          </cell>
          <cell r="D141" t="str">
            <v>PLACEHOLDER</v>
          </cell>
          <cell r="E141">
            <v>0</v>
          </cell>
          <cell r="H141">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sheetName val="Tracking"/>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Calc. Fringe Lic. EE"/>
      <sheetName val="2. Budget Transfer Lic. EE"/>
      <sheetName val="FTE_Hrs Per day"/>
      <sheetName val="School Info"/>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sheetName val="Tracking"/>
      <sheetName val="Sheet1"/>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ps.net/cms/lib/OR01913224/Centricity/Domain/214/EBVL%20Instructions.pdf" TargetMode="External"/><Relationship Id="rId7" Type="http://schemas.openxmlformats.org/officeDocument/2006/relationships/comments" Target="../comments1.xml"/><Relationship Id="rId2" Type="http://schemas.openxmlformats.org/officeDocument/2006/relationships/hyperlink" Target="http://inside.pps.k12.or.us/techtraining/peoplesoft/human_resources_QRG/EBVLRpt-QRG.pdf" TargetMode="External"/><Relationship Id="rId1" Type="http://schemas.openxmlformats.org/officeDocument/2006/relationships/hyperlink" Target="http://inside.hr.pps.k12.or.us/www.pps.k12.or.us/depts/human_resources/compensation/salary_schedules.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ps.net/cms/lib/OR01913224/Centricity/Domain/214/EBVL%20Instructions.pdf" TargetMode="External"/><Relationship Id="rId1" Type="http://schemas.openxmlformats.org/officeDocument/2006/relationships/hyperlink" Target="https://www.pps.net/Page/1209"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68"/>
  <sheetViews>
    <sheetView showGridLines="0" tabSelected="1" topLeftCell="B1" zoomScale="90" zoomScaleNormal="90" workbookViewId="0">
      <selection activeCell="C5" sqref="C5:D5"/>
    </sheetView>
  </sheetViews>
  <sheetFormatPr defaultRowHeight="12.75" x14ac:dyDescent="0.2"/>
  <cols>
    <col min="1" max="1" width="9.5703125" style="2" hidden="1" customWidth="1"/>
    <col min="2" max="2" width="23" style="5" customWidth="1"/>
    <col min="3" max="3" width="1.7109375" style="5" customWidth="1"/>
    <col min="4" max="4" width="23.140625" style="5" customWidth="1"/>
    <col min="5" max="5" width="1.85546875" style="5" customWidth="1"/>
    <col min="6" max="6" width="16.7109375" style="5" customWidth="1"/>
    <col min="7" max="7" width="1.85546875" style="5" customWidth="1"/>
    <col min="8" max="8" width="15.5703125" style="5" customWidth="1"/>
    <col min="9" max="9" width="1.85546875" style="5" customWidth="1"/>
    <col min="10" max="10" width="12.85546875" style="5" customWidth="1"/>
    <col min="11" max="11" width="9.28515625" style="5" hidden="1" customWidth="1"/>
    <col min="12" max="12" width="8.42578125" style="5" hidden="1" customWidth="1"/>
    <col min="13" max="13" width="10" style="5" hidden="1" customWidth="1"/>
    <col min="14" max="15" width="10.140625" style="5" hidden="1" customWidth="1"/>
    <col min="16" max="16" width="14.28515625" style="5" hidden="1" customWidth="1"/>
    <col min="17" max="21" width="9.140625" style="5" hidden="1" customWidth="1"/>
    <col min="22" max="23" width="9.140625" style="5" customWidth="1"/>
    <col min="24" max="16384" width="9.140625" style="5"/>
  </cols>
  <sheetData>
    <row r="1" spans="1:13" s="146" customFormat="1" ht="19.5" customHeight="1" x14ac:dyDescent="0.2">
      <c r="A1" s="113"/>
      <c r="B1" s="177" t="s">
        <v>632</v>
      </c>
      <c r="C1" s="176"/>
      <c r="D1" s="176"/>
      <c r="E1" s="176"/>
      <c r="F1" s="176"/>
      <c r="G1" s="176"/>
      <c r="H1" s="176"/>
      <c r="I1" s="176"/>
      <c r="J1" s="176"/>
      <c r="L1" s="114"/>
      <c r="M1" s="114"/>
    </row>
    <row r="2" spans="1:13" s="146" customFormat="1" x14ac:dyDescent="0.2">
      <c r="L2" s="114"/>
      <c r="M2" s="114"/>
    </row>
    <row r="3" spans="1:13" s="146" customFormat="1" x14ac:dyDescent="0.2">
      <c r="L3" s="114"/>
      <c r="M3" s="114"/>
    </row>
    <row r="4" spans="1:13" ht="18.75" thickBot="1" x14ac:dyDescent="0.25">
      <c r="B4" s="23" t="s">
        <v>534</v>
      </c>
      <c r="C4" s="23"/>
      <c r="D4" s="1"/>
      <c r="E4" s="1"/>
      <c r="F4" s="1"/>
      <c r="G4" s="1"/>
      <c r="H4" s="1"/>
      <c r="I4" s="1"/>
      <c r="L4" s="1"/>
      <c r="M4" s="1"/>
    </row>
    <row r="5" spans="1:13" ht="32.25" customHeight="1" thickBot="1" x14ac:dyDescent="0.25">
      <c r="B5" s="100" t="s">
        <v>17</v>
      </c>
      <c r="C5" s="280"/>
      <c r="D5" s="281"/>
      <c r="E5" s="147"/>
      <c r="F5" s="104" t="s">
        <v>533</v>
      </c>
      <c r="G5" s="285"/>
      <c r="H5" s="286"/>
      <c r="I5" s="3"/>
      <c r="J5" s="11"/>
      <c r="K5" s="12"/>
      <c r="L5" s="1"/>
      <c r="M5" s="1"/>
    </row>
    <row r="6" spans="1:13" ht="9" customHeight="1" thickBot="1" x14ac:dyDescent="0.25">
      <c r="B6" s="105"/>
      <c r="C6" s="105"/>
      <c r="D6" s="149"/>
      <c r="E6" s="150"/>
      <c r="I6" s="3"/>
      <c r="J6" s="3"/>
      <c r="K6" s="1"/>
      <c r="L6" s="1"/>
      <c r="M6" s="1"/>
    </row>
    <row r="7" spans="1:13" ht="32.25" customHeight="1" thickBot="1" x14ac:dyDescent="0.25">
      <c r="B7" s="100" t="s">
        <v>597</v>
      </c>
      <c r="C7" s="280"/>
      <c r="D7" s="281"/>
      <c r="E7" s="147"/>
      <c r="F7" s="106" t="s">
        <v>598</v>
      </c>
      <c r="G7" s="288"/>
      <c r="H7" s="289"/>
      <c r="I7" s="3"/>
      <c r="J7" s="11"/>
      <c r="K7" s="12"/>
      <c r="L7" s="1"/>
      <c r="M7" s="1"/>
    </row>
    <row r="8" spans="1:13" ht="9" customHeight="1" thickBot="1" x14ac:dyDescent="0.25">
      <c r="B8" s="105"/>
      <c r="C8" s="105"/>
      <c r="D8" s="149"/>
      <c r="E8" s="150"/>
      <c r="I8" s="3"/>
      <c r="J8" s="3"/>
      <c r="K8" s="1"/>
      <c r="L8" s="1"/>
      <c r="M8" s="1"/>
    </row>
    <row r="9" spans="1:13" ht="32.25" customHeight="1" thickBot="1" x14ac:dyDescent="0.25">
      <c r="A9" s="5"/>
      <c r="B9" s="106" t="s">
        <v>20</v>
      </c>
      <c r="C9" s="287"/>
      <c r="D9" s="281"/>
      <c r="E9" s="148"/>
      <c r="F9" s="106" t="s">
        <v>19</v>
      </c>
      <c r="G9" s="275"/>
      <c r="H9" s="276"/>
    </row>
    <row r="10" spans="1:13" ht="9" customHeight="1" x14ac:dyDescent="0.2">
      <c r="B10" s="105"/>
      <c r="C10" s="105"/>
      <c r="D10" s="149"/>
      <c r="E10" s="150"/>
      <c r="I10" s="3"/>
      <c r="J10" s="3"/>
      <c r="K10" s="1"/>
      <c r="L10" s="1"/>
      <c r="M10" s="1"/>
    </row>
    <row r="11" spans="1:13" ht="18.75" thickBot="1" x14ac:dyDescent="0.25">
      <c r="B11" s="23" t="s">
        <v>535</v>
      </c>
      <c r="C11" s="23"/>
      <c r="D11" s="3"/>
      <c r="E11" s="3"/>
      <c r="F11" s="3"/>
      <c r="G11" s="3"/>
      <c r="H11" s="151"/>
      <c r="I11" s="3"/>
      <c r="J11" s="3"/>
      <c r="K11" s="1"/>
      <c r="L11" s="178">
        <v>193</v>
      </c>
      <c r="M11" s="1"/>
    </row>
    <row r="12" spans="1:13" ht="33" customHeight="1" thickBot="1" x14ac:dyDescent="0.25">
      <c r="A12" s="4"/>
      <c r="B12" s="109" t="s">
        <v>536</v>
      </c>
      <c r="C12" s="110"/>
      <c r="D12" s="109" t="s">
        <v>529</v>
      </c>
      <c r="E12" s="143"/>
      <c r="F12" s="109" t="s">
        <v>538</v>
      </c>
      <c r="G12" s="152"/>
      <c r="H12" s="111" t="s">
        <v>8</v>
      </c>
      <c r="L12" s="178">
        <v>202</v>
      </c>
      <c r="M12" s="1"/>
    </row>
    <row r="13" spans="1:13" ht="22.5" customHeight="1" thickBot="1" x14ac:dyDescent="0.25">
      <c r="A13" s="4"/>
      <c r="B13" s="161"/>
      <c r="C13" s="108" t="s">
        <v>537</v>
      </c>
      <c r="D13" s="162"/>
      <c r="E13" s="108" t="s">
        <v>537</v>
      </c>
      <c r="F13" s="163"/>
      <c r="G13" s="179" t="s">
        <v>16</v>
      </c>
      <c r="H13" s="144">
        <f>IF(O27=6,B13*D13*F13*8,0)</f>
        <v>0</v>
      </c>
      <c r="L13" s="178">
        <v>210</v>
      </c>
      <c r="M13" s="1"/>
    </row>
    <row r="14" spans="1:13" ht="9.75" customHeight="1" x14ac:dyDescent="0.2">
      <c r="A14" s="4"/>
      <c r="E14" s="1"/>
      <c r="L14" s="178">
        <v>225</v>
      </c>
      <c r="M14" s="1"/>
    </row>
    <row r="15" spans="1:13" ht="30" customHeight="1" x14ac:dyDescent="0.2">
      <c r="B15" s="282" t="str">
        <f>IF(D13&gt;G9,"ERROR: The Total FTE must be greater than or equal to the FTE to be funded by the source in question. Please correct the FTE amounts you have entered.","Note: Hourly rates are subject to change as a result of contract negotiations. Please be aware of this and other potential changes in personnel costs when staffing with dollars.")</f>
        <v>Note: Hourly rates are subject to change as a result of contract negotiations. Please be aware of this and other potential changes in personnel costs when staffing with dollars.</v>
      </c>
      <c r="C15" s="283"/>
      <c r="D15" s="283"/>
      <c r="E15" s="283"/>
      <c r="F15" s="283"/>
      <c r="G15" s="283"/>
      <c r="H15" s="284"/>
      <c r="I15" s="101"/>
      <c r="J15" s="101"/>
      <c r="K15" s="101"/>
      <c r="L15" s="127">
        <v>260</v>
      </c>
      <c r="M15" s="1"/>
    </row>
    <row r="16" spans="1:13" ht="9.75" customHeight="1" x14ac:dyDescent="0.25">
      <c r="A16" s="4"/>
      <c r="B16" s="145"/>
      <c r="C16" s="145"/>
      <c r="D16" s="145"/>
      <c r="E16" s="145"/>
      <c r="F16" s="145"/>
      <c r="G16" s="145"/>
      <c r="H16" s="145"/>
      <c r="I16" s="101"/>
      <c r="J16" s="101"/>
      <c r="K16" s="101"/>
      <c r="L16" s="101"/>
      <c r="M16" s="1"/>
    </row>
    <row r="17" spans="1:19" ht="18.75" thickBot="1" x14ac:dyDescent="0.25">
      <c r="A17" s="4"/>
      <c r="B17" s="23" t="s">
        <v>539</v>
      </c>
      <c r="D17" s="153">
        <f>IF(G9&gt;=0.75,100%,IF(G9&gt;=0.5,50%,0))</f>
        <v>0</v>
      </c>
      <c r="E17" s="7"/>
      <c r="L17" s="154"/>
      <c r="M17" s="155"/>
    </row>
    <row r="18" spans="1:19" ht="26.25" customHeight="1" thickBot="1" x14ac:dyDescent="0.25">
      <c r="B18" s="172" t="s">
        <v>13</v>
      </c>
      <c r="C18" s="164"/>
      <c r="D18" s="174" t="s">
        <v>546</v>
      </c>
      <c r="E18" s="168"/>
      <c r="F18" s="172" t="s">
        <v>596</v>
      </c>
      <c r="G18" s="169"/>
      <c r="H18" s="172" t="s">
        <v>547</v>
      </c>
      <c r="I18" s="1"/>
      <c r="L18" s="272" t="s">
        <v>633</v>
      </c>
      <c r="M18" s="273"/>
      <c r="Q18" s="272" t="s">
        <v>634</v>
      </c>
      <c r="R18" s="274"/>
      <c r="S18" s="273"/>
    </row>
    <row r="19" spans="1:19" ht="14.25" thickTop="1" thickBot="1" x14ac:dyDescent="0.25">
      <c r="A19" s="112" t="e">
        <f>VLOOKUP(C9,$Q$19:$S$24,3,FALSE)</f>
        <v>#N/A</v>
      </c>
      <c r="B19" s="171" t="s">
        <v>8</v>
      </c>
      <c r="C19" s="165"/>
      <c r="D19" s="173">
        <f>ROUND(H13,0)</f>
        <v>0</v>
      </c>
      <c r="E19" s="102"/>
      <c r="F19" s="175">
        <f>IF(O27=6,ROUND(B13*G9*F13*8-D19,0),0)</f>
        <v>0</v>
      </c>
      <c r="G19" s="18"/>
      <c r="H19" s="175">
        <f>SUM(D19,F19)</f>
        <v>0</v>
      </c>
      <c r="I19" s="9"/>
      <c r="L19" s="130"/>
      <c r="Q19" s="134" t="s">
        <v>544</v>
      </c>
      <c r="R19" s="135">
        <v>19893</v>
      </c>
      <c r="S19" s="136">
        <v>511210</v>
      </c>
    </row>
    <row r="20" spans="1:19" x14ac:dyDescent="0.2">
      <c r="A20" s="112">
        <v>521000</v>
      </c>
      <c r="B20" s="167" t="s">
        <v>18</v>
      </c>
      <c r="C20" s="166"/>
      <c r="D20" s="125">
        <f t="shared" ref="D20:D25" si="0">ROUND(D$19*$M20,0)</f>
        <v>0</v>
      </c>
      <c r="E20" s="102"/>
      <c r="F20" s="17">
        <f t="shared" ref="F20:F25" si="1">ROUND(F$19*$M20,0)</f>
        <v>0</v>
      </c>
      <c r="G20" s="18"/>
      <c r="H20" s="17">
        <f t="shared" ref="H20:H29" si="2">SUM(D20,F20)</f>
        <v>0</v>
      </c>
      <c r="I20" s="7"/>
      <c r="L20" s="131">
        <v>521000</v>
      </c>
      <c r="M20" s="208">
        <v>4.2000000000000003E-2</v>
      </c>
      <c r="O20" s="5">
        <f>IF(ISBLANK(G7),0,1)</f>
        <v>0</v>
      </c>
      <c r="Q20" s="137" t="s">
        <v>10</v>
      </c>
      <c r="R20" s="138">
        <v>23644</v>
      </c>
      <c r="S20" s="139">
        <v>511210</v>
      </c>
    </row>
    <row r="21" spans="1:19" x14ac:dyDescent="0.2">
      <c r="A21" s="112">
        <v>521310</v>
      </c>
      <c r="B21" s="167" t="s">
        <v>3</v>
      </c>
      <c r="C21" s="166"/>
      <c r="D21" s="125">
        <f t="shared" si="0"/>
        <v>0</v>
      </c>
      <c r="E21" s="102"/>
      <c r="F21" s="17">
        <f t="shared" si="1"/>
        <v>0</v>
      </c>
      <c r="G21" s="18"/>
      <c r="H21" s="17">
        <f t="shared" si="2"/>
        <v>0</v>
      </c>
      <c r="I21" s="9"/>
      <c r="L21" s="132">
        <v>521310</v>
      </c>
      <c r="M21" s="209">
        <v>0.1739</v>
      </c>
      <c r="O21" s="5">
        <f>IF(ISBLANK(C9),0,1)</f>
        <v>0</v>
      </c>
      <c r="Q21" s="137" t="s">
        <v>14</v>
      </c>
      <c r="R21" s="138">
        <v>21057</v>
      </c>
      <c r="S21" s="139">
        <v>511220</v>
      </c>
    </row>
    <row r="22" spans="1:19" x14ac:dyDescent="0.2">
      <c r="A22" s="112">
        <v>522000</v>
      </c>
      <c r="B22" s="167" t="s">
        <v>12</v>
      </c>
      <c r="C22" s="166"/>
      <c r="D22" s="125">
        <f t="shared" si="0"/>
        <v>0</v>
      </c>
      <c r="E22" s="102"/>
      <c r="F22" s="17">
        <f t="shared" si="1"/>
        <v>0</v>
      </c>
      <c r="G22" s="18"/>
      <c r="H22" s="17">
        <f t="shared" si="2"/>
        <v>0</v>
      </c>
      <c r="I22" s="9"/>
      <c r="L22" s="132">
        <v>522000</v>
      </c>
      <c r="M22" s="209">
        <v>7.6499999999999999E-2</v>
      </c>
      <c r="O22" s="5">
        <f>IF(ISBLANK(G9),0,IF(D13&gt;G9,0,1))</f>
        <v>0</v>
      </c>
      <c r="Q22" s="137" t="s">
        <v>9</v>
      </c>
      <c r="R22" s="138">
        <v>23561</v>
      </c>
      <c r="S22" s="139">
        <v>511100</v>
      </c>
    </row>
    <row r="23" spans="1:19" x14ac:dyDescent="0.2">
      <c r="A23" s="112">
        <v>523100</v>
      </c>
      <c r="B23" s="167" t="s">
        <v>4</v>
      </c>
      <c r="C23" s="166"/>
      <c r="D23" s="125">
        <f t="shared" si="0"/>
        <v>0</v>
      </c>
      <c r="E23" s="102"/>
      <c r="F23" s="17">
        <f t="shared" si="1"/>
        <v>0</v>
      </c>
      <c r="G23" s="18"/>
      <c r="H23" s="17">
        <f t="shared" si="2"/>
        <v>0</v>
      </c>
      <c r="I23" s="9"/>
      <c r="L23" s="132">
        <v>523100</v>
      </c>
      <c r="M23" s="209">
        <v>6.7999999999999996E-3</v>
      </c>
      <c r="O23" s="5">
        <f>IF(ISBLANK(B13),0,1)</f>
        <v>0</v>
      </c>
      <c r="Q23" s="206" t="s">
        <v>601</v>
      </c>
      <c r="R23" s="138">
        <v>20341</v>
      </c>
      <c r="S23" s="139">
        <v>511210</v>
      </c>
    </row>
    <row r="24" spans="1:19" ht="13.5" thickBot="1" x14ac:dyDescent="0.25">
      <c r="A24" s="112">
        <v>523200</v>
      </c>
      <c r="B24" s="167" t="s">
        <v>5</v>
      </c>
      <c r="C24" s="166"/>
      <c r="D24" s="125">
        <f t="shared" si="0"/>
        <v>0</v>
      </c>
      <c r="E24" s="102"/>
      <c r="F24" s="17">
        <f t="shared" si="1"/>
        <v>0</v>
      </c>
      <c r="G24" s="18"/>
      <c r="H24" s="17">
        <f t="shared" si="2"/>
        <v>0</v>
      </c>
      <c r="I24" s="9"/>
      <c r="L24" s="132">
        <v>523200</v>
      </c>
      <c r="M24" s="209">
        <v>1E-3</v>
      </c>
      <c r="O24" s="5">
        <f>IF(ISBLANK(D13),0,1)</f>
        <v>0</v>
      </c>
      <c r="Q24" s="140" t="s">
        <v>11</v>
      </c>
      <c r="R24" s="141">
        <v>19437</v>
      </c>
      <c r="S24" s="142">
        <v>511210</v>
      </c>
    </row>
    <row r="25" spans="1:19" x14ac:dyDescent="0.2">
      <c r="A25" s="112"/>
      <c r="B25" s="262" t="s">
        <v>623</v>
      </c>
      <c r="C25" s="166"/>
      <c r="D25" s="125">
        <f t="shared" si="0"/>
        <v>0</v>
      </c>
      <c r="E25" s="102"/>
      <c r="F25" s="17">
        <f t="shared" si="1"/>
        <v>0</v>
      </c>
      <c r="G25" s="18"/>
      <c r="H25" s="17">
        <f t="shared" si="2"/>
        <v>0</v>
      </c>
      <c r="I25" s="9"/>
      <c r="L25" s="132">
        <v>523300</v>
      </c>
      <c r="M25" s="209">
        <v>4.4999999999999997E-3</v>
      </c>
      <c r="Q25" s="263"/>
      <c r="R25" s="264"/>
      <c r="S25" s="265"/>
    </row>
    <row r="26" spans="1:19" x14ac:dyDescent="0.2">
      <c r="A26" s="112">
        <v>524100</v>
      </c>
      <c r="B26" s="262" t="s">
        <v>622</v>
      </c>
      <c r="C26" s="166"/>
      <c r="D26" s="125">
        <f>IF(H13=0,0,IF(ISERROR(VLOOKUP(C9,$Q$19:$R$24,2,FALSE)*D17*(D13/G9)*IF($F$13&gt;=$G$7-20,1,$F$13/$G$7)),0,VLOOKUP(C9,$Q$19:$R$24,2,FALSE)*D17*(D13/G9)*IF($F$13&gt;=$G$7-20,1,$F$13/$G$7)))</f>
        <v>0</v>
      </c>
      <c r="E26" s="102"/>
      <c r="F26" s="170">
        <f>IF(H13=0,0,IF(ISERROR(VLOOKUP(C9,$Q$19:$R$24,2,FALSE)*D17*IF($F$13&gt;=$G$7-20,1,$F$13/$G$7)-D26),0,VLOOKUP(C9,$Q$19:$R$24,2,FALSE)*D17*IF($F$13&gt;=$G$7-20,1,$F$13/$G$7)-D26))</f>
        <v>0</v>
      </c>
      <c r="G26" s="18"/>
      <c r="H26" s="17">
        <f t="shared" si="2"/>
        <v>0</v>
      </c>
      <c r="I26" s="9"/>
      <c r="L26" s="132">
        <v>524100</v>
      </c>
      <c r="M26" s="209"/>
      <c r="O26" s="5">
        <f>IF(ISBLANK(F13),0,1)</f>
        <v>0</v>
      </c>
    </row>
    <row r="27" spans="1:19" x14ac:dyDescent="0.2">
      <c r="A27" s="112">
        <v>524200</v>
      </c>
      <c r="B27" s="167" t="s">
        <v>545</v>
      </c>
      <c r="C27" s="166"/>
      <c r="D27" s="125">
        <f>ROUND(D$19*$M27,0)</f>
        <v>0</v>
      </c>
      <c r="E27" s="102"/>
      <c r="F27" s="17">
        <f>ROUND(F$19*$M27,0)</f>
        <v>0</v>
      </c>
      <c r="G27" s="18"/>
      <c r="H27" s="17">
        <f t="shared" si="2"/>
        <v>0</v>
      </c>
      <c r="I27" s="9"/>
      <c r="L27" s="132">
        <v>524200</v>
      </c>
      <c r="M27" s="209">
        <v>1.8E-3</v>
      </c>
      <c r="O27" s="5">
        <f>SUM(O20:O26)</f>
        <v>0</v>
      </c>
    </row>
    <row r="28" spans="1:19" x14ac:dyDescent="0.2">
      <c r="A28" s="112">
        <v>524300</v>
      </c>
      <c r="B28" s="167" t="s">
        <v>6</v>
      </c>
      <c r="C28" s="166"/>
      <c r="D28" s="125">
        <f>ROUND(D$19*$M28,0)</f>
        <v>0</v>
      </c>
      <c r="E28" s="102"/>
      <c r="F28" s="17">
        <f>ROUND(F$19*$M28,0)</f>
        <v>0</v>
      </c>
      <c r="G28" s="18"/>
      <c r="H28" s="17">
        <f t="shared" si="2"/>
        <v>0</v>
      </c>
      <c r="I28" s="9"/>
      <c r="L28" s="132">
        <v>524300</v>
      </c>
      <c r="M28" s="209">
        <v>4.7000000000000002E-3</v>
      </c>
    </row>
    <row r="29" spans="1:19" ht="13.5" thickBot="1" x14ac:dyDescent="0.25">
      <c r="A29" s="112">
        <v>524530</v>
      </c>
      <c r="B29" s="167" t="s">
        <v>7</v>
      </c>
      <c r="C29" s="166"/>
      <c r="D29" s="126">
        <f>ROUND(D$19*$M29,0)</f>
        <v>0</v>
      </c>
      <c r="E29" s="102"/>
      <c r="F29" s="17">
        <f>ROUND(F$19*$M29,0)</f>
        <v>0</v>
      </c>
      <c r="G29" s="18"/>
      <c r="H29" s="17">
        <f t="shared" si="2"/>
        <v>0</v>
      </c>
      <c r="I29" s="9"/>
      <c r="L29" s="133">
        <v>524530</v>
      </c>
      <c r="M29" s="210">
        <v>1.6000000000000001E-3</v>
      </c>
    </row>
    <row r="30" spans="1:19" ht="13.5" thickBot="1" x14ac:dyDescent="0.25">
      <c r="A30" s="4"/>
      <c r="B30" s="1"/>
      <c r="C30" s="1"/>
      <c r="D30" s="1"/>
      <c r="E30" s="1"/>
      <c r="F30" s="128"/>
      <c r="H30" s="16"/>
      <c r="I30" s="8"/>
      <c r="L30" s="1"/>
      <c r="M30" s="207">
        <f>SUM(M20:M29)</f>
        <v>0.31279999999999997</v>
      </c>
    </row>
    <row r="31" spans="1:19" ht="18.75" thickBot="1" x14ac:dyDescent="0.25">
      <c r="A31" s="4"/>
      <c r="B31" s="103" t="s">
        <v>549</v>
      </c>
      <c r="C31" s="107"/>
      <c r="D31" s="13">
        <f>SUBTOTAL(9,D19:D29)</f>
        <v>0</v>
      </c>
      <c r="E31" s="14" t="s">
        <v>15</v>
      </c>
      <c r="F31" s="17">
        <f>SUBTOTAL(9,F19:F29)</f>
        <v>0</v>
      </c>
      <c r="G31" s="14" t="s">
        <v>16</v>
      </c>
      <c r="H31" s="17">
        <f>SUBTOTAL(9,H19:H29)</f>
        <v>0</v>
      </c>
      <c r="I31" s="15"/>
      <c r="J31" s="127"/>
      <c r="K31" s="127"/>
      <c r="L31" s="1"/>
    </row>
    <row r="32" spans="1:19" ht="15.75" thickBot="1" x14ac:dyDescent="0.25">
      <c r="A32" s="4"/>
      <c r="B32" s="1"/>
      <c r="C32" s="1"/>
      <c r="D32" s="1"/>
      <c r="E32" s="1"/>
      <c r="F32" s="6"/>
      <c r="H32" s="1"/>
      <c r="I32" s="9"/>
      <c r="L32" s="1"/>
    </row>
    <row r="33" spans="1:13" ht="33" customHeight="1" thickBot="1" x14ac:dyDescent="0.3">
      <c r="A33" s="4"/>
      <c r="B33" s="277" t="s">
        <v>603</v>
      </c>
      <c r="C33" s="278"/>
      <c r="D33" s="279"/>
      <c r="E33" s="156"/>
      <c r="F33" s="342" t="s">
        <v>619</v>
      </c>
      <c r="G33" s="343"/>
      <c r="H33" s="344"/>
      <c r="L33" s="1"/>
    </row>
    <row r="34" spans="1:13" ht="10.5" customHeight="1" thickBot="1" x14ac:dyDescent="0.25">
      <c r="L34" s="1"/>
    </row>
    <row r="35" spans="1:13" ht="33.75" customHeight="1" thickBot="1" x14ac:dyDescent="0.25">
      <c r="B35" s="277" t="s">
        <v>548</v>
      </c>
      <c r="C35" s="278"/>
      <c r="D35" s="278"/>
      <c r="E35" s="278"/>
      <c r="F35" s="278"/>
      <c r="G35" s="278"/>
      <c r="H35" s="279"/>
      <c r="K35" s="18"/>
      <c r="L35" s="1"/>
    </row>
    <row r="36" spans="1:13" ht="9.75" customHeight="1" x14ac:dyDescent="0.2">
      <c r="L36" s="1"/>
    </row>
    <row r="37" spans="1:13" x14ac:dyDescent="0.2">
      <c r="L37" s="1"/>
    </row>
    <row r="38" spans="1:13" ht="13.5" customHeight="1" x14ac:dyDescent="0.2">
      <c r="L38" s="1"/>
    </row>
    <row r="39" spans="1:13" x14ac:dyDescent="0.2">
      <c r="A39" s="157"/>
      <c r="B39" s="157"/>
      <c r="C39" s="157"/>
      <c r="D39" s="157"/>
      <c r="E39" s="157"/>
      <c r="F39" s="157"/>
      <c r="G39" s="157"/>
      <c r="H39" s="157"/>
      <c r="I39" s="157"/>
      <c r="J39" s="157"/>
      <c r="K39" s="157"/>
      <c r="L39" s="1"/>
    </row>
    <row r="40" spans="1:13" x14ac:dyDescent="0.2">
      <c r="A40" s="5"/>
      <c r="L40" s="1"/>
    </row>
    <row r="41" spans="1:13" x14ac:dyDescent="0.2">
      <c r="A41" s="5"/>
      <c r="L41" s="1"/>
      <c r="M41" s="1"/>
    </row>
    <row r="42" spans="1:13" x14ac:dyDescent="0.2">
      <c r="A42" s="5"/>
      <c r="L42" s="1"/>
      <c r="M42" s="1"/>
    </row>
    <row r="43" spans="1:13" x14ac:dyDescent="0.2">
      <c r="A43" s="5"/>
    </row>
    <row r="44" spans="1:13" x14ac:dyDescent="0.2">
      <c r="A44" s="5"/>
    </row>
    <row r="45" spans="1:13" x14ac:dyDescent="0.2">
      <c r="A45" s="5"/>
      <c r="L45" s="10"/>
    </row>
    <row r="46" spans="1:13" x14ac:dyDescent="0.2">
      <c r="B46" s="158"/>
      <c r="C46" s="158"/>
      <c r="D46" s="158"/>
      <c r="E46" s="158"/>
      <c r="F46" s="158"/>
      <c r="G46" s="158"/>
      <c r="H46" s="158"/>
      <c r="I46" s="159"/>
      <c r="J46" s="159"/>
      <c r="K46" s="159"/>
      <c r="L46" s="10"/>
    </row>
    <row r="47" spans="1:13" x14ac:dyDescent="0.2">
      <c r="A47" s="158"/>
      <c r="B47" s="158"/>
      <c r="C47" s="158"/>
      <c r="D47" s="158"/>
      <c r="E47" s="158"/>
      <c r="F47" s="158"/>
      <c r="G47" s="158"/>
      <c r="H47" s="158"/>
      <c r="I47" s="158"/>
    </row>
    <row r="48" spans="1:13" x14ac:dyDescent="0.2">
      <c r="A48" s="158"/>
      <c r="B48" s="158"/>
      <c r="C48" s="158"/>
      <c r="D48" s="158"/>
      <c r="E48" s="158"/>
      <c r="F48" s="158"/>
      <c r="G48" s="158"/>
    </row>
    <row r="50" spans="1:28" x14ac:dyDescent="0.2">
      <c r="A50" s="160"/>
    </row>
    <row r="51" spans="1:28" x14ac:dyDescent="0.2">
      <c r="R51"/>
      <c r="S51"/>
      <c r="T51"/>
      <c r="U51"/>
      <c r="V51"/>
      <c r="W51"/>
      <c r="X51"/>
      <c r="Y51"/>
      <c r="Z51"/>
      <c r="AA51"/>
      <c r="AB51"/>
    </row>
    <row r="52" spans="1:28" x14ac:dyDescent="0.2">
      <c r="R52"/>
      <c r="S52"/>
      <c r="T52"/>
      <c r="U52"/>
      <c r="V52"/>
      <c r="W52"/>
      <c r="X52"/>
      <c r="Y52"/>
      <c r="Z52"/>
      <c r="AA52"/>
      <c r="AB52"/>
    </row>
    <row r="58" spans="1:28" x14ac:dyDescent="0.2">
      <c r="V58" s="129"/>
    </row>
    <row r="64" spans="1:28" x14ac:dyDescent="0.2">
      <c r="R64" s="270"/>
      <c r="S64" s="271"/>
      <c r="T64" s="271"/>
      <c r="U64" s="271"/>
      <c r="V64" s="271"/>
      <c r="W64" s="271"/>
      <c r="X64" s="271"/>
      <c r="Y64" s="271"/>
      <c r="Z64" s="271"/>
      <c r="AA64" s="271"/>
      <c r="AB64" s="271"/>
    </row>
    <row r="65" spans="18:28" x14ac:dyDescent="0.2">
      <c r="R65" s="271"/>
      <c r="S65" s="271"/>
      <c r="T65" s="271"/>
      <c r="U65" s="271"/>
      <c r="V65" s="271"/>
      <c r="W65" s="271"/>
      <c r="X65" s="271"/>
      <c r="Y65" s="271"/>
      <c r="Z65" s="271"/>
      <c r="AA65" s="271"/>
      <c r="AB65" s="271"/>
    </row>
    <row r="66" spans="18:28" x14ac:dyDescent="0.2">
      <c r="R66" s="271"/>
      <c r="S66" s="271"/>
      <c r="T66" s="271"/>
      <c r="U66" s="271"/>
      <c r="V66" s="271"/>
      <c r="W66" s="271"/>
      <c r="X66" s="271"/>
      <c r="Y66" s="271"/>
      <c r="Z66" s="271"/>
      <c r="AA66" s="271"/>
      <c r="AB66" s="271"/>
    </row>
    <row r="67" spans="18:28" x14ac:dyDescent="0.2">
      <c r="R67" s="271"/>
      <c r="S67" s="271"/>
      <c r="T67" s="271"/>
      <c r="U67" s="271"/>
      <c r="V67" s="271"/>
      <c r="W67" s="271"/>
      <c r="X67" s="271"/>
      <c r="Y67" s="271"/>
      <c r="Z67" s="271"/>
      <c r="AA67" s="271"/>
      <c r="AB67" s="271"/>
    </row>
    <row r="68" spans="18:28" x14ac:dyDescent="0.2">
      <c r="R68" s="271"/>
      <c r="S68" s="271"/>
      <c r="T68" s="271"/>
      <c r="U68" s="271"/>
      <c r="V68" s="271"/>
      <c r="W68" s="271"/>
      <c r="X68" s="271"/>
      <c r="Y68" s="271"/>
      <c r="Z68" s="271"/>
      <c r="AA68" s="271"/>
      <c r="AB68" s="271"/>
    </row>
  </sheetData>
  <sheetProtection password="D803" sheet="1" objects="1" scenarios="1"/>
  <mergeCells count="13">
    <mergeCell ref="C5:D5"/>
    <mergeCell ref="F33:H33"/>
    <mergeCell ref="B33:D33"/>
    <mergeCell ref="B15:H15"/>
    <mergeCell ref="G5:H5"/>
    <mergeCell ref="C9:D9"/>
    <mergeCell ref="C7:D7"/>
    <mergeCell ref="G7:H7"/>
    <mergeCell ref="R64:AB68"/>
    <mergeCell ref="L18:M18"/>
    <mergeCell ref="Q18:S18"/>
    <mergeCell ref="G9:H9"/>
    <mergeCell ref="B35:H35"/>
  </mergeCells>
  <phoneticPr fontId="0" type="noConversion"/>
  <conditionalFormatting sqref="B15:H15">
    <cfRule type="expression" dxfId="5" priority="1" stopIfTrue="1">
      <formula>$D$13&gt;$G$9</formula>
    </cfRule>
  </conditionalFormatting>
  <dataValidations xWindow="584" yWindow="307" count="5">
    <dataValidation type="decimal" errorStyle="warning" allowBlank="1" showInputMessage="1" showErrorMessage="1" errorTitle="Invalid FTE" error="The FTE entered in this box must not exceed the employee's total FTE as entered above." sqref="D13">
      <formula1>0</formula1>
      <formula2>G9</formula2>
    </dataValidation>
    <dataValidation type="list" allowBlank="1" showErrorMessage="1" errorTitle="Union not found" error="Please select a union from the drop-down menu." promptTitle="Employee Union" prompt="Select which Union (or Non-represented) that the Employee belongs to." sqref="C9:D9">
      <formula1>$Q$19:$Q$24</formula1>
    </dataValidation>
    <dataValidation type="decimal" errorStyle="warning" allowBlank="1" showInputMessage="1" showErrorMessage="1" errorTitle="FTE greater than 1.0" error="Please enter the FTE for a single employee only." sqref="G9:H9">
      <formula1>0</formula1>
      <formula2>1</formula2>
    </dataValidation>
    <dataValidation type="whole" errorStyle="warning" allowBlank="1" showInputMessage="1" showErrorMessage="1" errorTitle="Invalid number of days" error="Please enter a number of days from a single fiscal year only. " sqref="F13">
      <formula1>0</formula1>
      <formula2>260</formula2>
    </dataValidation>
    <dataValidation type="list" allowBlank="1" showInputMessage="1" showErrorMessage="1" sqref="G7:H7">
      <formula1>$L$11:$L$15</formula1>
    </dataValidation>
  </dataValidations>
  <hyperlinks>
    <hyperlink ref="B35:H35" location="Budget_Conversion_Form!E5" display="Click here to proceed to the Consolidated Budget Conversion Form"/>
    <hyperlink ref="B33" r:id="rId1" display="Look for an hourly rate in the District's salary schedules"/>
    <hyperlink ref="F33" r:id="rId2" display="Learn how to find an employee's hourly rate by running an EBVL"/>
    <hyperlink ref="B33:D33" location="Salary_Schedules!A22" display="Click here to find hourly rates for common PAT and PFTCE employee groups"/>
    <hyperlink ref="F33:H33" r:id="rId3" display="Click here for instructions on how to run an EBVL Report"/>
  </hyperlinks>
  <printOptions horizontalCentered="1" verticalCentered="1"/>
  <pageMargins left="0.33" right="0.4" top="0.71" bottom="1" header="0.5" footer="0.5"/>
  <pageSetup scale="110" orientation="portrait" r:id="rId4"/>
  <headerFooter alignWithMargins="0">
    <oddFooter>&amp;L&amp;9Budget Office&amp;R&amp;9Revised 07/01/25</oddFooter>
  </headerFooter>
  <ignoredErrors>
    <ignoredError sqref="D26 F26" formula="1"/>
  </ignoredError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61"/>
  <sheetViews>
    <sheetView showGridLines="0" zoomScale="90" zoomScaleNormal="90" workbookViewId="0">
      <selection activeCell="E5" sqref="E5"/>
    </sheetView>
  </sheetViews>
  <sheetFormatPr defaultRowHeight="12.75" x14ac:dyDescent="0.2"/>
  <cols>
    <col min="1" max="1" width="1.28515625" style="5" customWidth="1"/>
    <col min="2" max="2" width="9.5703125" style="40" customWidth="1"/>
    <col min="3" max="3" width="9.5703125" style="41" customWidth="1"/>
    <col min="4" max="7" width="9.5703125" style="5" customWidth="1"/>
    <col min="8" max="8" width="9.5703125" style="42" customWidth="1"/>
    <col min="9" max="9" width="9.5703125" style="40" customWidth="1"/>
    <col min="10" max="10" width="9.5703125" style="43" customWidth="1"/>
    <col min="11" max="11" width="7.7109375" style="5" customWidth="1"/>
    <col min="12" max="12" width="12.42578125" style="5" hidden="1" customWidth="1"/>
    <col min="13" max="13" width="10.42578125" style="5" customWidth="1"/>
    <col min="14" max="14" width="9" style="5" customWidth="1"/>
    <col min="15" max="15" width="9.140625" style="5" customWidth="1"/>
    <col min="16" max="16384" width="9.140625" style="5"/>
  </cols>
  <sheetData>
    <row r="1" spans="1:22" ht="37.5" customHeight="1" x14ac:dyDescent="0.25">
      <c r="A1" s="18"/>
      <c r="B1" s="293" t="s">
        <v>635</v>
      </c>
      <c r="C1" s="293"/>
      <c r="D1" s="293"/>
      <c r="E1" s="293"/>
      <c r="F1" s="293"/>
      <c r="G1" s="293"/>
      <c r="H1" s="293"/>
      <c r="I1" s="293"/>
      <c r="J1" s="293"/>
      <c r="K1" s="38"/>
    </row>
    <row r="2" spans="1:22" ht="12" customHeight="1" x14ac:dyDescent="0.2">
      <c r="A2" s="18"/>
      <c r="B2" s="291"/>
      <c r="C2" s="291"/>
      <c r="D2" s="291"/>
      <c r="E2" s="291"/>
      <c r="F2" s="291"/>
      <c r="G2" s="291"/>
      <c r="H2" s="291"/>
      <c r="I2" s="291"/>
      <c r="J2" s="291"/>
      <c r="K2" s="18"/>
    </row>
    <row r="3" spans="1:22" ht="13.5" customHeight="1" x14ac:dyDescent="0.2">
      <c r="A3" s="18"/>
      <c r="B3" s="39"/>
      <c r="C3" s="39"/>
      <c r="D3" s="39"/>
      <c r="E3" s="39"/>
      <c r="F3" s="39"/>
      <c r="G3" s="39"/>
      <c r="H3" s="39"/>
      <c r="I3" s="39"/>
      <c r="J3" s="39"/>
      <c r="K3" s="18"/>
    </row>
    <row r="4" spans="1:22" ht="12.75" customHeight="1" thickBot="1" x14ac:dyDescent="0.25">
      <c r="A4" s="18"/>
      <c r="K4" s="18"/>
    </row>
    <row r="5" spans="1:22" ht="36" customHeight="1" thickBot="1" x14ac:dyDescent="0.25">
      <c r="A5" s="18"/>
      <c r="B5" s="308" t="s">
        <v>617</v>
      </c>
      <c r="C5" s="309"/>
      <c r="D5" s="310"/>
      <c r="E5" s="56"/>
      <c r="F5" s="90" t="str">
        <f>IF(ISNA(VLOOKUP(E5,'School Info'!B2:E88,2,FALSE)),"",VLOOKUP(E5,'School Info'!B2:E88,2,FALSE))</f>
        <v xml:space="preserve"> </v>
      </c>
      <c r="G5" s="74"/>
      <c r="H5" s="74"/>
      <c r="I5" s="84"/>
      <c r="J5" s="85"/>
      <c r="K5" s="18"/>
    </row>
    <row r="6" spans="1:22" ht="12" customHeight="1" thickBot="1" x14ac:dyDescent="0.25">
      <c r="A6" s="18"/>
      <c r="E6" s="45"/>
      <c r="F6" s="45"/>
      <c r="G6" s="45"/>
      <c r="H6" s="49"/>
      <c r="I6" s="48"/>
      <c r="V6" s="20"/>
    </row>
    <row r="7" spans="1:22" ht="36" customHeight="1" thickBot="1" x14ac:dyDescent="0.25">
      <c r="A7" s="18"/>
      <c r="B7" s="317" t="s">
        <v>624</v>
      </c>
      <c r="C7" s="318"/>
      <c r="D7" s="319"/>
      <c r="E7" s="91"/>
      <c r="F7" s="90" t="str">
        <f>IF(ISNA(VLOOKUP(1*E7,'School Info'!$B$91:$C$443,2,FALSE)),"",VLOOKUP(1*E7,'School Info'!$B$91:$C$443,2,FALSE))</f>
        <v/>
      </c>
      <c r="G7" s="75"/>
      <c r="H7" s="76"/>
      <c r="I7" s="84"/>
      <c r="J7" s="85"/>
    </row>
    <row r="8" spans="1:22" ht="12.75" customHeight="1" thickBot="1" x14ac:dyDescent="0.25">
      <c r="E8" s="45"/>
      <c r="F8" s="45"/>
      <c r="G8" s="45"/>
      <c r="H8" s="49"/>
      <c r="I8" s="48"/>
    </row>
    <row r="9" spans="1:22" ht="18" customHeight="1" x14ac:dyDescent="0.2">
      <c r="B9" s="311" t="s">
        <v>616</v>
      </c>
      <c r="C9" s="312"/>
      <c r="D9" s="313"/>
      <c r="E9" s="92"/>
      <c r="F9" s="94" t="str">
        <f>IF(ISNA(VLOOKUP(1*E9,'School Info'!$B$91:$C$443,2,FALSE)),"",VLOOKUP(1*E9,'School Info'!$B$91:$C$443,2,FALSE))</f>
        <v/>
      </c>
      <c r="G9" s="77"/>
      <c r="H9" s="78"/>
      <c r="I9" s="86"/>
      <c r="J9" s="87"/>
    </row>
    <row r="10" spans="1:22" ht="18" customHeight="1" thickBot="1" x14ac:dyDescent="0.25">
      <c r="B10" s="314"/>
      <c r="C10" s="315"/>
      <c r="D10" s="316"/>
      <c r="E10" s="93"/>
      <c r="F10" s="95" t="str">
        <f>IF(ISNA(VLOOKUP(1*E10,'School Info'!$B$392:$C$443,2,FALSE)),"",VLOOKUP(1*E10,'School Info'!$B$392:$C$443,2,FALSE))</f>
        <v/>
      </c>
      <c r="G10" s="79"/>
      <c r="H10" s="80"/>
      <c r="I10" s="88"/>
      <c r="J10" s="89"/>
    </row>
    <row r="11" spans="1:22" ht="12.75" customHeight="1" thickBot="1" x14ac:dyDescent="0.25">
      <c r="F11" s="45"/>
      <c r="G11" s="45"/>
      <c r="H11" s="45"/>
      <c r="I11" s="45"/>
      <c r="J11" s="5"/>
    </row>
    <row r="12" spans="1:22" ht="36" customHeight="1" thickBot="1" x14ac:dyDescent="0.25">
      <c r="A12" s="18"/>
      <c r="B12" s="317" t="s">
        <v>189</v>
      </c>
      <c r="C12" s="318"/>
      <c r="D12" s="318"/>
      <c r="E12" s="57"/>
      <c r="F12" s="320" t="str">
        <f>IF(ISBLANK(Cost_Calculator!$C$5),"",Cost_Calculator!$C$5)</f>
        <v/>
      </c>
      <c r="G12" s="321"/>
      <c r="H12" s="321"/>
      <c r="I12" s="321"/>
      <c r="J12" s="322"/>
      <c r="K12" s="18"/>
    </row>
    <row r="13" spans="1:22" ht="12.75" customHeight="1" thickBot="1" x14ac:dyDescent="0.25">
      <c r="F13" s="45"/>
      <c r="G13" s="45"/>
      <c r="H13" s="45"/>
      <c r="I13" s="45"/>
      <c r="J13" s="5"/>
    </row>
    <row r="14" spans="1:22" ht="36" customHeight="1" thickBot="1" x14ac:dyDescent="0.25">
      <c r="A14" s="18"/>
      <c r="B14" s="317" t="s">
        <v>599</v>
      </c>
      <c r="C14" s="318"/>
      <c r="D14" s="318"/>
      <c r="E14" s="323" t="str">
        <f>IF(ISBLANK(Cost_Calculator!$C$7),"",Cost_Calculator!$C$7)</f>
        <v/>
      </c>
      <c r="F14" s="324"/>
      <c r="G14" s="324"/>
      <c r="H14" s="324"/>
      <c r="I14" s="324"/>
      <c r="J14" s="325"/>
      <c r="K14" s="18"/>
    </row>
    <row r="15" spans="1:22" ht="12.75" customHeight="1" thickBot="1" x14ac:dyDescent="0.25">
      <c r="A15" s="18"/>
      <c r="J15" s="18"/>
      <c r="K15" s="18"/>
    </row>
    <row r="16" spans="1:22" ht="42" customHeight="1" thickBot="1" x14ac:dyDescent="0.25">
      <c r="A16" s="18"/>
      <c r="B16" s="303" t="s">
        <v>0</v>
      </c>
      <c r="C16" s="304"/>
      <c r="D16" s="305"/>
      <c r="E16" s="294"/>
      <c r="F16" s="295"/>
      <c r="G16" s="295"/>
      <c r="H16" s="295"/>
      <c r="I16" s="295"/>
      <c r="J16" s="296"/>
      <c r="K16" s="18"/>
    </row>
    <row r="17" spans="1:16" x14ac:dyDescent="0.2">
      <c r="A17" s="18"/>
      <c r="B17" s="5"/>
      <c r="H17" s="5"/>
      <c r="I17" s="5"/>
      <c r="J17" s="5"/>
      <c r="K17" s="18"/>
    </row>
    <row r="18" spans="1:16" ht="20.25" customHeight="1" thickBot="1" x14ac:dyDescent="0.25">
      <c r="A18" s="18"/>
      <c r="B18" s="23" t="s">
        <v>186</v>
      </c>
      <c r="C18" s="23"/>
      <c r="D18" s="23"/>
      <c r="E18" s="23"/>
      <c r="F18" s="23"/>
      <c r="G18" s="23"/>
      <c r="H18" s="23"/>
      <c r="I18" s="44"/>
      <c r="K18" s="18"/>
      <c r="N18" s="22"/>
      <c r="O18" s="21"/>
      <c r="P18" s="19"/>
    </row>
    <row r="19" spans="1:16" ht="15" thickBot="1" x14ac:dyDescent="0.25">
      <c r="A19" s="18"/>
      <c r="B19" s="115" t="s">
        <v>21</v>
      </c>
      <c r="C19" s="116" t="s">
        <v>22</v>
      </c>
      <c r="D19" s="117" t="s">
        <v>23</v>
      </c>
      <c r="E19" s="117" t="s">
        <v>24</v>
      </c>
      <c r="F19" s="118" t="s">
        <v>13</v>
      </c>
      <c r="G19" s="122" t="s">
        <v>190</v>
      </c>
      <c r="H19" s="123"/>
      <c r="I19" s="124" t="s">
        <v>1</v>
      </c>
      <c r="J19" s="122" t="s">
        <v>2</v>
      </c>
      <c r="K19" s="18"/>
    </row>
    <row r="20" spans="1:16" ht="16.5" thickTop="1" thickBot="1" x14ac:dyDescent="0.3">
      <c r="A20" s="18"/>
      <c r="B20" s="58">
        <v>101</v>
      </c>
      <c r="C20" s="59">
        <f>$E$5</f>
        <v>0</v>
      </c>
      <c r="D20" s="60">
        <f>IF(ISNA(VLOOKUP(E5,'School Info'!B2:H88,5,FALSE)),"",VLOOKUP(E5,'School Info'!B2:H88,5,FALSE))</f>
        <v>0</v>
      </c>
      <c r="E20" s="61">
        <v>5000</v>
      </c>
      <c r="F20" s="62">
        <f>$E$7</f>
        <v>0</v>
      </c>
      <c r="G20" s="83" t="str">
        <f>$G$35</f>
        <v/>
      </c>
      <c r="I20" s="99" t="str">
        <f>IF(Cost_Calculator!$H$13=0,"",Cost_Calculator!$D$13)</f>
        <v/>
      </c>
      <c r="J20" s="63" t="str">
        <f>IF(Cost_Calculator!$H$13=0,"",Cost_Calculator!$F$13)</f>
        <v/>
      </c>
      <c r="K20" s="18"/>
    </row>
    <row r="21" spans="1:16" ht="10.5" customHeight="1" x14ac:dyDescent="0.2">
      <c r="A21" s="18"/>
      <c r="B21" s="47"/>
      <c r="C21" s="47"/>
      <c r="D21" s="47"/>
      <c r="E21" s="47"/>
      <c r="F21" s="47"/>
      <c r="G21" s="47"/>
      <c r="H21" s="47"/>
      <c r="I21" s="44"/>
      <c r="J21" s="18"/>
      <c r="K21" s="18"/>
    </row>
    <row r="22" spans="1:16" ht="19.5" customHeight="1" thickBot="1" x14ac:dyDescent="0.25">
      <c r="A22" s="18"/>
      <c r="B22" s="23" t="s">
        <v>187</v>
      </c>
      <c r="C22" s="23"/>
      <c r="D22" s="23"/>
      <c r="E22" s="23"/>
      <c r="F22" s="23"/>
      <c r="G22" s="23"/>
      <c r="H22" s="23"/>
      <c r="I22" s="44"/>
      <c r="J22" s="18"/>
      <c r="K22" s="18"/>
    </row>
    <row r="23" spans="1:16" ht="15" thickBot="1" x14ac:dyDescent="0.25">
      <c r="A23" s="18"/>
      <c r="B23" s="115" t="s">
        <v>21</v>
      </c>
      <c r="C23" s="116" t="s">
        <v>22</v>
      </c>
      <c r="D23" s="117" t="s">
        <v>23</v>
      </c>
      <c r="E23" s="117" t="s">
        <v>24</v>
      </c>
      <c r="F23" s="118" t="s">
        <v>13</v>
      </c>
      <c r="G23" s="118" t="s">
        <v>190</v>
      </c>
      <c r="H23" s="119" t="s">
        <v>191</v>
      </c>
      <c r="I23" s="120"/>
      <c r="J23" s="121"/>
      <c r="K23" s="18"/>
    </row>
    <row r="24" spans="1:16" ht="15" thickTop="1" x14ac:dyDescent="0.2">
      <c r="A24" s="18"/>
      <c r="B24" s="64">
        <v>101</v>
      </c>
      <c r="C24" s="82">
        <f t="shared" ref="C24:C34" si="0">$E$5</f>
        <v>0</v>
      </c>
      <c r="D24" s="24">
        <f t="shared" ref="D24:D34" si="1">$E$9</f>
        <v>0</v>
      </c>
      <c r="E24" s="24">
        <f t="shared" ref="E24:E34" si="2">$E$10</f>
        <v>0</v>
      </c>
      <c r="F24" s="25" t="str">
        <f>IF(Cost_Calculator!H13=0,"",Cost_Calculator!A19)</f>
        <v/>
      </c>
      <c r="G24" s="96" t="str">
        <f>IF(AND($D$24*1&lt;&gt;0,$E$24*1&lt;&gt;0),ROUND(Cost_Calculator!D19,0),"")</f>
        <v/>
      </c>
      <c r="H24" s="34" t="s">
        <v>185</v>
      </c>
      <c r="I24" s="32"/>
      <c r="J24" s="65"/>
      <c r="K24" s="18"/>
    </row>
    <row r="25" spans="1:16" ht="14.25" x14ac:dyDescent="0.2">
      <c r="A25" s="18"/>
      <c r="B25" s="66">
        <v>101</v>
      </c>
      <c r="C25" s="81">
        <f t="shared" si="0"/>
        <v>0</v>
      </c>
      <c r="D25" s="26">
        <f t="shared" si="1"/>
        <v>0</v>
      </c>
      <c r="E25" s="26">
        <f t="shared" si="2"/>
        <v>0</v>
      </c>
      <c r="F25" s="27">
        <v>521000</v>
      </c>
      <c r="G25" s="97" t="str">
        <f>IF(AND($D$24*1&lt;&gt;0,$E$24*1&lt;&gt;0),ROUND(Cost_Calculator!D20,0),"")</f>
        <v/>
      </c>
      <c r="H25" s="35" t="str">
        <f>L25&amp;" ("&amp;TEXT(Cost_Calculator!M20,"0.00%")&amp;")"</f>
        <v>PERS (4.20%)</v>
      </c>
      <c r="I25" s="33"/>
      <c r="J25" s="67"/>
      <c r="K25" s="18"/>
      <c r="L25" s="5" t="s">
        <v>18</v>
      </c>
    </row>
    <row r="26" spans="1:16" ht="14.25" x14ac:dyDescent="0.2">
      <c r="A26" s="18"/>
      <c r="B26" s="66">
        <v>101</v>
      </c>
      <c r="C26" s="81">
        <f t="shared" si="0"/>
        <v>0</v>
      </c>
      <c r="D26" s="28">
        <f t="shared" si="1"/>
        <v>0</v>
      </c>
      <c r="E26" s="28">
        <f t="shared" si="2"/>
        <v>0</v>
      </c>
      <c r="F26" s="27">
        <v>521310</v>
      </c>
      <c r="G26" s="97" t="str">
        <f>IF(AND($D$24*1&lt;&gt;0,$E$24*1&lt;&gt;0),ROUND(Cost_Calculator!D21,0),"")</f>
        <v/>
      </c>
      <c r="H26" s="35" t="str">
        <f>L26&amp;" ("&amp;TEXT(Cost_Calculator!M21,"0.00%")&amp;")"</f>
        <v>PERS UAL (17.39%)</v>
      </c>
      <c r="I26" s="33"/>
      <c r="J26" s="67"/>
      <c r="K26" s="18"/>
      <c r="L26" s="5" t="s">
        <v>3</v>
      </c>
    </row>
    <row r="27" spans="1:16" ht="14.25" x14ac:dyDescent="0.2">
      <c r="A27" s="18"/>
      <c r="B27" s="66">
        <v>101</v>
      </c>
      <c r="C27" s="81">
        <f t="shared" si="0"/>
        <v>0</v>
      </c>
      <c r="D27" s="26">
        <f t="shared" si="1"/>
        <v>0</v>
      </c>
      <c r="E27" s="28">
        <f t="shared" si="2"/>
        <v>0</v>
      </c>
      <c r="F27" s="27">
        <v>522000</v>
      </c>
      <c r="G27" s="97" t="str">
        <f>IF(AND($D$24*1&lt;&gt;0,$E$24*1&lt;&gt;0),ROUND(Cost_Calculator!D22,0),"")</f>
        <v/>
      </c>
      <c r="H27" s="35" t="str">
        <f>L27&amp;" ("&amp;TEXT(Cost_Calculator!M22,"0.00%")&amp;")"</f>
        <v>FICA (7.65%)</v>
      </c>
      <c r="I27" s="33"/>
      <c r="J27" s="67"/>
      <c r="K27" s="18"/>
      <c r="L27" s="5" t="s">
        <v>540</v>
      </c>
    </row>
    <row r="28" spans="1:16" ht="14.25" x14ac:dyDescent="0.2">
      <c r="A28" s="18"/>
      <c r="B28" s="66">
        <v>101</v>
      </c>
      <c r="C28" s="81">
        <f t="shared" si="0"/>
        <v>0</v>
      </c>
      <c r="D28" s="28">
        <f t="shared" si="1"/>
        <v>0</v>
      </c>
      <c r="E28" s="28">
        <f t="shared" si="2"/>
        <v>0</v>
      </c>
      <c r="F28" s="27">
        <v>523100</v>
      </c>
      <c r="G28" s="97" t="str">
        <f>IF(AND($D$24*1&lt;&gt;0,$E$24*1&lt;&gt;0),ROUND(Cost_Calculator!D23,0),"")</f>
        <v/>
      </c>
      <c r="H28" s="35" t="str">
        <f>L28&amp;" ("&amp;TEXT(Cost_Calculator!M23,"0.00%")&amp;")"</f>
        <v>Worker's Comp (0.68%)</v>
      </c>
      <c r="I28" s="33"/>
      <c r="J28" s="67"/>
      <c r="K28" s="18"/>
      <c r="L28" s="5" t="s">
        <v>541</v>
      </c>
    </row>
    <row r="29" spans="1:16" ht="14.25" x14ac:dyDescent="0.2">
      <c r="A29" s="18"/>
      <c r="B29" s="66">
        <v>101</v>
      </c>
      <c r="C29" s="81">
        <f t="shared" si="0"/>
        <v>0</v>
      </c>
      <c r="D29" s="26">
        <f t="shared" si="1"/>
        <v>0</v>
      </c>
      <c r="E29" s="28">
        <f t="shared" si="2"/>
        <v>0</v>
      </c>
      <c r="F29" s="27">
        <v>523200</v>
      </c>
      <c r="G29" s="97" t="str">
        <f>IF(AND($D$24*1&lt;&gt;0,$E$24*1&lt;&gt;0),ROUND(Cost_Calculator!D24,0),"")</f>
        <v/>
      </c>
      <c r="H29" s="35" t="str">
        <f>L29&amp;" ("&amp;TEXT(Cost_Calculator!M24,"0.00%")&amp;")"</f>
        <v>Unemployment (0.10%)</v>
      </c>
      <c r="I29" s="33"/>
      <c r="J29" s="67"/>
      <c r="K29" s="18"/>
      <c r="L29" s="5" t="s">
        <v>5</v>
      </c>
    </row>
    <row r="30" spans="1:16" ht="14.25" x14ac:dyDescent="0.2">
      <c r="A30" s="18"/>
      <c r="B30" s="66">
        <v>101</v>
      </c>
      <c r="C30" s="81">
        <f t="shared" si="0"/>
        <v>0</v>
      </c>
      <c r="D30" s="28">
        <f t="shared" si="1"/>
        <v>0</v>
      </c>
      <c r="E30" s="28">
        <f t="shared" si="2"/>
        <v>0</v>
      </c>
      <c r="F30" s="27">
        <v>523300</v>
      </c>
      <c r="G30" s="97" t="str">
        <f>IF(AND($D$24*1&lt;&gt;0,$E$24*1&lt;&gt;0),ROUND(Cost_Calculator!D25,0),"")</f>
        <v/>
      </c>
      <c r="H30" s="35" t="str">
        <f>L30&amp;" ("&amp;TEXT(Cost_Calculator!M25,"0.00%")&amp;")"</f>
        <v>PFMLA (0.45%)</v>
      </c>
      <c r="I30" s="33"/>
      <c r="J30" s="67"/>
      <c r="K30" s="18"/>
      <c r="L30" s="5" t="s">
        <v>623</v>
      </c>
    </row>
    <row r="31" spans="1:16" ht="14.25" x14ac:dyDescent="0.2">
      <c r="A31" s="18"/>
      <c r="B31" s="66">
        <v>101</v>
      </c>
      <c r="C31" s="81">
        <f t="shared" si="0"/>
        <v>0</v>
      </c>
      <c r="D31" s="28">
        <f t="shared" si="1"/>
        <v>0</v>
      </c>
      <c r="E31" s="28">
        <f t="shared" si="2"/>
        <v>0</v>
      </c>
      <c r="F31" s="27">
        <v>524100</v>
      </c>
      <c r="G31" s="97" t="str">
        <f>IF(AND($D$24*1&lt;&gt;0,$E$24*1&lt;&gt;0),ROUND(Cost_Calculator!D26,0),"")</f>
        <v/>
      </c>
      <c r="H31" s="35" t="s">
        <v>622</v>
      </c>
      <c r="I31" s="33"/>
      <c r="J31" s="67"/>
      <c r="K31" s="18"/>
    </row>
    <row r="32" spans="1:16" ht="14.25" x14ac:dyDescent="0.2">
      <c r="A32" s="18"/>
      <c r="B32" s="66">
        <v>101</v>
      </c>
      <c r="C32" s="81">
        <f t="shared" si="0"/>
        <v>0</v>
      </c>
      <c r="D32" s="28">
        <f t="shared" si="1"/>
        <v>0</v>
      </c>
      <c r="E32" s="28">
        <f t="shared" si="2"/>
        <v>0</v>
      </c>
      <c r="F32" s="27">
        <v>524200</v>
      </c>
      <c r="G32" s="97" t="str">
        <f>IF(AND($D$24*1&lt;&gt;0,$E$24*1&lt;&gt;0),ROUND(Cost_Calculator!D27,0),"")</f>
        <v/>
      </c>
      <c r="H32" s="35" t="str">
        <f>L32&amp;" ("&amp;TEXT(Cost_Calculator!M27,"0.00%")&amp;")"</f>
        <v>Other Employer Pd (0.18%)</v>
      </c>
      <c r="I32" s="33"/>
      <c r="J32" s="67"/>
      <c r="K32" s="18"/>
      <c r="L32" s="5" t="s">
        <v>542</v>
      </c>
    </row>
    <row r="33" spans="2:22" ht="14.25" x14ac:dyDescent="0.2">
      <c r="B33" s="66">
        <v>101</v>
      </c>
      <c r="C33" s="81">
        <f t="shared" si="0"/>
        <v>0</v>
      </c>
      <c r="D33" s="28">
        <f t="shared" si="1"/>
        <v>0</v>
      </c>
      <c r="E33" s="28">
        <f t="shared" si="2"/>
        <v>0</v>
      </c>
      <c r="F33" s="27">
        <v>524300</v>
      </c>
      <c r="G33" s="97" t="str">
        <f>IF(AND($D$24*1&lt;&gt;0,$E$24*1&lt;&gt;0),ROUND(Cost_Calculator!D28,0),"")</f>
        <v/>
      </c>
      <c r="H33" s="35" t="str">
        <f>L33&amp;" ("&amp;TEXT(Cost_Calculator!M28,"0.00%")&amp;")"</f>
        <v>Retiree Health (0.47%)</v>
      </c>
      <c r="I33" s="33"/>
      <c r="J33" s="67"/>
      <c r="L33" s="5" t="s">
        <v>6</v>
      </c>
    </row>
    <row r="34" spans="2:22" ht="15" thickBot="1" x14ac:dyDescent="0.25">
      <c r="B34" s="68">
        <v>101</v>
      </c>
      <c r="C34" s="29">
        <f t="shared" si="0"/>
        <v>0</v>
      </c>
      <c r="D34" s="30">
        <f t="shared" si="1"/>
        <v>0</v>
      </c>
      <c r="E34" s="30">
        <f t="shared" si="2"/>
        <v>0</v>
      </c>
      <c r="F34" s="31">
        <v>524530</v>
      </c>
      <c r="G34" s="98" t="str">
        <f>IF(AND($D$24*1&lt;&gt;0,$E$24*1&lt;&gt;0),ROUND(Cost_Calculator!D29,0),"")</f>
        <v/>
      </c>
      <c r="H34" s="36" t="str">
        <f>L34&amp;" ("&amp;TEXT(Cost_Calculator!M29,"0.00%")&amp;")"</f>
        <v>Early Retirement (0.16%)</v>
      </c>
      <c r="I34" s="37"/>
      <c r="J34" s="69"/>
      <c r="L34" s="5" t="s">
        <v>543</v>
      </c>
    </row>
    <row r="35" spans="2:22" ht="16.5" thickTop="1" thickBot="1" x14ac:dyDescent="0.3">
      <c r="B35" s="297" t="s">
        <v>188</v>
      </c>
      <c r="C35" s="298"/>
      <c r="D35" s="298"/>
      <c r="E35" s="298"/>
      <c r="F35" s="299"/>
      <c r="G35" s="71" t="str">
        <f>IF(AND(D24*1&lt;&gt;0,E24*1&lt;&gt;0),SUM(G24:G34),"")</f>
        <v/>
      </c>
      <c r="H35" s="71"/>
      <c r="I35" s="72"/>
      <c r="J35" s="73"/>
    </row>
    <row r="36" spans="2:22" ht="12.75" customHeight="1" thickBot="1" x14ac:dyDescent="0.25">
      <c r="B36" s="46"/>
      <c r="C36" s="46"/>
      <c r="D36" s="46"/>
      <c r="E36" s="46"/>
      <c r="F36" s="46"/>
      <c r="G36" s="46"/>
      <c r="H36" s="46"/>
      <c r="I36" s="46"/>
      <c r="J36" s="5"/>
    </row>
    <row r="37" spans="2:22" ht="18" customHeight="1" thickBot="1" x14ac:dyDescent="0.25">
      <c r="B37" s="50"/>
      <c r="D37" s="54" t="s">
        <v>521</v>
      </c>
      <c r="E37" s="300"/>
      <c r="F37" s="301"/>
      <c r="G37" s="302"/>
      <c r="H37" s="55" t="s">
        <v>524</v>
      </c>
      <c r="I37" s="306"/>
      <c r="J37" s="307"/>
    </row>
    <row r="38" spans="2:22" ht="25.5" customHeight="1" x14ac:dyDescent="0.2">
      <c r="B38" s="20"/>
      <c r="D38" s="54" t="s">
        <v>522</v>
      </c>
      <c r="E38" s="292"/>
      <c r="F38" s="292"/>
      <c r="G38" s="52"/>
      <c r="H38" s="55" t="s">
        <v>524</v>
      </c>
      <c r="I38" s="70"/>
      <c r="J38" s="70"/>
      <c r="R38"/>
      <c r="S38"/>
      <c r="T38"/>
      <c r="U38"/>
      <c r="V38"/>
    </row>
    <row r="39" spans="2:22" ht="25.5" customHeight="1" x14ac:dyDescent="0.2">
      <c r="B39" s="20"/>
      <c r="D39" s="54" t="s">
        <v>618</v>
      </c>
      <c r="E39" s="290"/>
      <c r="F39" s="290"/>
      <c r="G39" s="53"/>
      <c r="H39" s="55" t="s">
        <v>524</v>
      </c>
      <c r="I39" s="51"/>
      <c r="J39" s="51"/>
      <c r="R39"/>
      <c r="S39"/>
      <c r="T39"/>
      <c r="U39"/>
      <c r="V39"/>
    </row>
    <row r="40" spans="2:22" ht="25.5" customHeight="1" x14ac:dyDescent="0.2">
      <c r="B40" s="20"/>
      <c r="D40" s="54" t="s">
        <v>523</v>
      </c>
      <c r="E40" s="290"/>
      <c r="F40" s="290"/>
      <c r="G40" s="53"/>
      <c r="H40" s="55" t="s">
        <v>524</v>
      </c>
      <c r="I40" s="51"/>
      <c r="J40" s="51"/>
      <c r="R40"/>
      <c r="S40"/>
      <c r="T40"/>
      <c r="U40"/>
      <c r="V40"/>
    </row>
    <row r="41" spans="2:22" x14ac:dyDescent="0.2">
      <c r="R41"/>
      <c r="S41"/>
      <c r="T41"/>
      <c r="U41"/>
      <c r="V41"/>
    </row>
    <row r="42" spans="2:22" x14ac:dyDescent="0.2">
      <c r="B42" s="5"/>
      <c r="H42" s="5"/>
      <c r="I42" s="5"/>
      <c r="J42" s="5"/>
      <c r="R42"/>
      <c r="S42"/>
      <c r="T42"/>
      <c r="U42"/>
      <c r="V42"/>
    </row>
    <row r="43" spans="2:22" x14ac:dyDescent="0.2">
      <c r="B43" s="5"/>
      <c r="J43" s="5"/>
      <c r="R43"/>
      <c r="S43"/>
      <c r="T43"/>
      <c r="U43"/>
      <c r="V43"/>
    </row>
    <row r="44" spans="2:22" x14ac:dyDescent="0.2">
      <c r="B44" s="5"/>
      <c r="J44" s="5"/>
      <c r="R44"/>
      <c r="S44"/>
      <c r="T44"/>
      <c r="U44"/>
      <c r="V44"/>
    </row>
    <row r="45" spans="2:22" x14ac:dyDescent="0.2">
      <c r="B45" s="5"/>
      <c r="J45" s="5"/>
      <c r="R45"/>
      <c r="S45"/>
      <c r="T45"/>
      <c r="U45"/>
      <c r="V45"/>
    </row>
    <row r="46" spans="2:22" x14ac:dyDescent="0.2">
      <c r="B46" s="5"/>
      <c r="J46" s="5"/>
      <c r="R46"/>
      <c r="S46"/>
      <c r="T46"/>
      <c r="U46"/>
      <c r="V46"/>
    </row>
    <row r="47" spans="2:22" x14ac:dyDescent="0.2">
      <c r="B47" s="5"/>
      <c r="C47" s="5"/>
      <c r="H47" s="5"/>
      <c r="I47" s="5"/>
      <c r="J47" s="5"/>
      <c r="R47"/>
      <c r="S47"/>
      <c r="T47"/>
      <c r="U47"/>
      <c r="V47"/>
    </row>
    <row r="48" spans="2:22" x14ac:dyDescent="0.2">
      <c r="B48" s="5"/>
      <c r="C48" s="5"/>
      <c r="H48" s="5"/>
      <c r="I48" s="5"/>
      <c r="J48" s="5"/>
      <c r="R48"/>
      <c r="S48"/>
      <c r="T48"/>
      <c r="U48"/>
      <c r="V48"/>
    </row>
    <row r="49" spans="2:22" x14ac:dyDescent="0.2">
      <c r="B49" s="5"/>
      <c r="C49" s="5"/>
      <c r="H49" s="5"/>
      <c r="I49" s="5"/>
      <c r="J49" s="5"/>
      <c r="R49"/>
      <c r="S49"/>
      <c r="T49"/>
      <c r="U49"/>
      <c r="V49"/>
    </row>
    <row r="50" spans="2:22" x14ac:dyDescent="0.2">
      <c r="B50" s="5"/>
      <c r="C50" s="5"/>
      <c r="H50" s="5"/>
      <c r="I50" s="5"/>
      <c r="J50" s="5"/>
      <c r="R50"/>
      <c r="S50"/>
      <c r="T50"/>
      <c r="U50"/>
      <c r="V50"/>
    </row>
    <row r="51" spans="2:22" x14ac:dyDescent="0.2">
      <c r="B51" s="5"/>
      <c r="C51" s="5"/>
      <c r="H51" s="5"/>
      <c r="I51" s="5"/>
      <c r="J51" s="5"/>
      <c r="R51"/>
      <c r="S51"/>
      <c r="T51"/>
      <c r="U51"/>
      <c r="V51"/>
    </row>
    <row r="52" spans="2:22" x14ac:dyDescent="0.2">
      <c r="B52" s="5"/>
      <c r="C52" s="5"/>
      <c r="H52" s="5"/>
      <c r="I52" s="5"/>
      <c r="J52" s="5"/>
      <c r="R52"/>
      <c r="S52"/>
      <c r="T52"/>
      <c r="U52"/>
      <c r="V52"/>
    </row>
    <row r="53" spans="2:22" x14ac:dyDescent="0.2">
      <c r="B53" s="5"/>
      <c r="C53" s="5"/>
      <c r="H53" s="5"/>
      <c r="I53" s="5"/>
      <c r="J53" s="5"/>
    </row>
    <row r="54" spans="2:22" x14ac:dyDescent="0.2">
      <c r="B54" s="5"/>
      <c r="C54" s="5"/>
      <c r="H54" s="5"/>
      <c r="I54" s="5"/>
      <c r="J54" s="5"/>
    </row>
    <row r="55" spans="2:22" x14ac:dyDescent="0.2">
      <c r="B55" s="5"/>
      <c r="C55" s="5"/>
      <c r="H55" s="5"/>
      <c r="I55" s="5"/>
      <c r="J55" s="5"/>
    </row>
    <row r="56" spans="2:22" x14ac:dyDescent="0.2">
      <c r="B56" s="5"/>
      <c r="C56" s="5"/>
      <c r="H56" s="5"/>
      <c r="I56" s="5"/>
      <c r="J56" s="5"/>
    </row>
    <row r="57" spans="2:22" x14ac:dyDescent="0.2">
      <c r="B57" s="5"/>
      <c r="C57" s="5"/>
      <c r="H57" s="5"/>
      <c r="I57" s="5"/>
      <c r="J57" s="5"/>
    </row>
    <row r="58" spans="2:22" x14ac:dyDescent="0.2">
      <c r="B58" s="5"/>
      <c r="C58" s="5"/>
      <c r="H58" s="5"/>
      <c r="I58" s="5"/>
      <c r="J58" s="5"/>
    </row>
    <row r="59" spans="2:22" x14ac:dyDescent="0.2">
      <c r="B59" s="5"/>
      <c r="C59" s="5"/>
      <c r="H59" s="5"/>
      <c r="I59" s="5"/>
      <c r="J59" s="5"/>
    </row>
    <row r="60" spans="2:22" x14ac:dyDescent="0.2">
      <c r="B60" s="5"/>
      <c r="C60" s="5"/>
      <c r="H60" s="5"/>
      <c r="I60" s="5"/>
      <c r="J60" s="5"/>
    </row>
    <row r="61" spans="2:22" x14ac:dyDescent="0.2">
      <c r="B61" s="5"/>
      <c r="C61" s="5"/>
      <c r="H61" s="5"/>
      <c r="I61" s="5"/>
      <c r="J61" s="5"/>
    </row>
  </sheetData>
  <sheetProtection password="D803" sheet="1" objects="1" scenarios="1"/>
  <mergeCells count="17">
    <mergeCell ref="E14:J14"/>
    <mergeCell ref="E40:F40"/>
    <mergeCell ref="B2:J2"/>
    <mergeCell ref="E38:F38"/>
    <mergeCell ref="E39:F39"/>
    <mergeCell ref="B1:J1"/>
    <mergeCell ref="E16:J16"/>
    <mergeCell ref="B35:F35"/>
    <mergeCell ref="E37:G37"/>
    <mergeCell ref="B16:D16"/>
    <mergeCell ref="I37:J37"/>
    <mergeCell ref="B5:D5"/>
    <mergeCell ref="B9:D10"/>
    <mergeCell ref="B7:D7"/>
    <mergeCell ref="B12:D12"/>
    <mergeCell ref="F12:J12"/>
    <mergeCell ref="B14:D14"/>
  </mergeCells>
  <phoneticPr fontId="0" type="noConversion"/>
  <conditionalFormatting sqref="G20 G24:G35">
    <cfRule type="expression" dxfId="4" priority="1" stopIfTrue="1">
      <formula>ISNA(G20)</formula>
    </cfRule>
  </conditionalFormatting>
  <conditionalFormatting sqref="C20:D20 F20 C24:E34">
    <cfRule type="cellIs" dxfId="3" priority="2" stopIfTrue="1" operator="equal">
      <formula>0</formula>
    </cfRule>
  </conditionalFormatting>
  <printOptions horizontalCentered="1" verticalCentered="1"/>
  <pageMargins left="0.5" right="0.5" top="0.54" bottom="0.83" header="0.32" footer="0.25"/>
  <pageSetup scale="92" orientation="portrait" blackAndWhite="1" horizontalDpi="1200" verticalDpi="1200" r:id="rId1"/>
  <headerFooter alignWithMargins="0">
    <oddFooter>&amp;C&amp;"Arial,Bold"Area Senior Director&amp;"Arial,Regular": Upon approval, please send to 
Budget &amp;&amp; Grant Accounting at the PEC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4"/>
  <sheetViews>
    <sheetView zoomScaleNormal="85" zoomScaleSheetLayoutView="100" workbookViewId="0">
      <selection sqref="A1:J1"/>
    </sheetView>
  </sheetViews>
  <sheetFormatPr defaultRowHeight="12.75" x14ac:dyDescent="0.2"/>
  <cols>
    <col min="1" max="1" width="17.42578125" style="255" bestFit="1" customWidth="1"/>
    <col min="2" max="3" width="8.42578125" style="255" bestFit="1" customWidth="1"/>
    <col min="4" max="4" width="8.5703125" style="255" bestFit="1" customWidth="1"/>
    <col min="5" max="9" width="8.42578125" style="255" bestFit="1" customWidth="1"/>
    <col min="10" max="10" width="8.85546875" style="255" bestFit="1" customWidth="1"/>
    <col min="11" max="13" width="9.140625" style="254"/>
    <col min="14" max="19" width="10.28515625" style="254" bestFit="1" customWidth="1"/>
    <col min="20" max="21" width="10.28515625" style="255" bestFit="1" customWidth="1"/>
    <col min="22" max="16384" width="9.140625" style="255"/>
  </cols>
  <sheetData>
    <row r="1" spans="1:19" ht="18.75" x14ac:dyDescent="0.25">
      <c r="A1" s="326" t="s">
        <v>602</v>
      </c>
      <c r="B1" s="327"/>
      <c r="C1" s="327"/>
      <c r="D1" s="327"/>
      <c r="E1" s="327"/>
      <c r="F1" s="327"/>
      <c r="G1" s="327"/>
      <c r="H1" s="327"/>
      <c r="I1" s="327"/>
      <c r="J1" s="327"/>
    </row>
    <row r="2" spans="1:19" s="256" customFormat="1" ht="9.75" customHeight="1" x14ac:dyDescent="0.2">
      <c r="A2" s="211"/>
      <c r="B2" s="212"/>
      <c r="C2" s="212"/>
      <c r="D2" s="212"/>
      <c r="E2" s="212"/>
      <c r="F2" s="212"/>
      <c r="G2" s="212"/>
      <c r="H2" s="212"/>
      <c r="I2" s="212"/>
      <c r="J2" s="212"/>
      <c r="K2" s="239"/>
      <c r="L2" s="239"/>
      <c r="M2" s="239"/>
      <c r="N2" s="239"/>
      <c r="O2" s="239"/>
      <c r="P2" s="239"/>
      <c r="Q2" s="239"/>
      <c r="R2" s="239"/>
      <c r="S2" s="239"/>
    </row>
    <row r="3" spans="1:19" s="258" customFormat="1" ht="18" hidden="1" customHeight="1" x14ac:dyDescent="0.2">
      <c r="A3" s="328" t="s">
        <v>594</v>
      </c>
      <c r="B3" s="329"/>
      <c r="C3" s="329"/>
      <c r="D3" s="329"/>
      <c r="E3" s="329"/>
      <c r="F3" s="329"/>
      <c r="G3" s="329"/>
      <c r="H3" s="329"/>
      <c r="I3" s="329"/>
      <c r="J3" s="330"/>
      <c r="K3" s="257"/>
      <c r="L3" s="257"/>
      <c r="M3" s="257"/>
      <c r="N3" s="257"/>
      <c r="O3" s="257"/>
      <c r="P3" s="257"/>
      <c r="Q3" s="257"/>
      <c r="R3" s="257"/>
      <c r="S3" s="257"/>
    </row>
    <row r="4" spans="1:19" s="256" customFormat="1" ht="18" hidden="1" customHeight="1" thickBot="1" x14ac:dyDescent="0.25">
      <c r="A4" s="213"/>
      <c r="B4" s="213"/>
      <c r="C4" s="213"/>
      <c r="D4" s="213"/>
      <c r="E4" s="213"/>
      <c r="F4" s="213"/>
      <c r="G4" s="213"/>
      <c r="H4" s="213"/>
      <c r="I4" s="213"/>
      <c r="J4" s="213"/>
      <c r="K4" s="239"/>
      <c r="L4" s="239"/>
      <c r="M4" s="239"/>
      <c r="N4" s="239"/>
      <c r="O4" s="239"/>
      <c r="P4" s="239"/>
      <c r="Q4" s="239"/>
      <c r="R4" s="239"/>
      <c r="S4" s="239"/>
    </row>
    <row r="5" spans="1:19" s="258" customFormat="1" ht="15.75" hidden="1" thickBot="1" x14ac:dyDescent="0.25">
      <c r="A5" s="339" t="s">
        <v>604</v>
      </c>
      <c r="B5" s="340"/>
      <c r="C5" s="340"/>
      <c r="D5" s="340"/>
      <c r="E5" s="340"/>
      <c r="F5" s="340"/>
      <c r="G5" s="340"/>
      <c r="H5" s="340"/>
      <c r="I5" s="340"/>
      <c r="J5" s="341"/>
      <c r="K5" s="257"/>
      <c r="L5" s="257"/>
      <c r="M5" s="257"/>
      <c r="N5" s="257"/>
      <c r="O5" s="257"/>
      <c r="P5" s="257"/>
      <c r="Q5" s="257"/>
      <c r="R5" s="257"/>
      <c r="S5" s="257"/>
    </row>
    <row r="6" spans="1:19" s="258" customFormat="1" ht="15.75" hidden="1" thickBot="1" x14ac:dyDescent="0.3">
      <c r="A6" s="331" t="s">
        <v>552</v>
      </c>
      <c r="B6" s="332"/>
      <c r="C6" s="214">
        <v>801</v>
      </c>
      <c r="D6" s="214">
        <v>802</v>
      </c>
      <c r="E6" s="214">
        <v>803</v>
      </c>
      <c r="F6" s="214">
        <v>804</v>
      </c>
      <c r="G6" s="214">
        <v>805</v>
      </c>
      <c r="H6" s="214">
        <v>806</v>
      </c>
      <c r="I6" s="214">
        <v>807</v>
      </c>
      <c r="J6" s="215">
        <v>808</v>
      </c>
      <c r="K6" s="257"/>
      <c r="L6" s="257"/>
      <c r="M6" s="257"/>
      <c r="N6" s="257"/>
      <c r="O6" s="257"/>
      <c r="P6" s="257"/>
      <c r="Q6" s="257"/>
      <c r="R6" s="257"/>
      <c r="S6" s="257"/>
    </row>
    <row r="7" spans="1:19" s="258" customFormat="1" ht="43.5" hidden="1" thickBot="1" x14ac:dyDescent="0.25">
      <c r="A7" s="216" t="s">
        <v>554</v>
      </c>
      <c r="B7" s="217" t="s">
        <v>555</v>
      </c>
      <c r="C7" s="217" t="s">
        <v>556</v>
      </c>
      <c r="D7" s="217" t="s">
        <v>557</v>
      </c>
      <c r="E7" s="217" t="s">
        <v>558</v>
      </c>
      <c r="F7" s="217" t="s">
        <v>559</v>
      </c>
      <c r="G7" s="218" t="s">
        <v>560</v>
      </c>
      <c r="H7" s="218" t="s">
        <v>561</v>
      </c>
      <c r="I7" s="218" t="s">
        <v>562</v>
      </c>
      <c r="J7" s="219" t="s">
        <v>563</v>
      </c>
      <c r="K7" s="257"/>
      <c r="L7" s="257"/>
      <c r="M7" s="257"/>
      <c r="N7" s="257"/>
      <c r="O7" s="257"/>
      <c r="P7" s="257"/>
      <c r="Q7" s="257"/>
      <c r="R7" s="257"/>
      <c r="S7" s="257"/>
    </row>
    <row r="8" spans="1:19" s="258" customFormat="1" ht="14.25" hidden="1" x14ac:dyDescent="0.2">
      <c r="A8" s="220">
        <v>3</v>
      </c>
      <c r="B8" s="220" t="s">
        <v>565</v>
      </c>
      <c r="C8" s="221">
        <v>23.609210526315788</v>
      </c>
      <c r="D8" s="222">
        <v>24.671710526315788</v>
      </c>
      <c r="E8" s="222">
        <v>25.78157894736842</v>
      </c>
      <c r="F8" s="222">
        <v>26.942763157894738</v>
      </c>
      <c r="G8" s="222">
        <v>28.153947368421054</v>
      </c>
      <c r="H8" s="222">
        <v>29.421710526315788</v>
      </c>
      <c r="I8" s="222">
        <v>30.746052631578948</v>
      </c>
      <c r="J8" s="223">
        <v>32.129605263157892</v>
      </c>
      <c r="K8" s="257"/>
      <c r="L8" s="257"/>
      <c r="M8" s="257"/>
      <c r="N8" s="257"/>
      <c r="O8" s="257"/>
      <c r="P8" s="257"/>
      <c r="Q8" s="257"/>
      <c r="R8" s="257"/>
      <c r="S8" s="257"/>
    </row>
    <row r="9" spans="1:19" s="258" customFormat="1" ht="14.25" hidden="1" x14ac:dyDescent="0.2">
      <c r="A9" s="224">
        <v>4</v>
      </c>
      <c r="B9" s="224" t="s">
        <v>566</v>
      </c>
      <c r="C9" s="225">
        <v>24.411842105263158</v>
      </c>
      <c r="D9" s="226">
        <v>25.50986842105263</v>
      </c>
      <c r="E9" s="226">
        <v>26.659210526315789</v>
      </c>
      <c r="F9" s="226">
        <v>27.858552631578949</v>
      </c>
      <c r="G9" s="226">
        <v>29.112500000000001</v>
      </c>
      <c r="H9" s="226">
        <v>30.423026315789475</v>
      </c>
      <c r="I9" s="226">
        <v>31.789473684210527</v>
      </c>
      <c r="J9" s="227">
        <v>33.220394736842103</v>
      </c>
      <c r="K9" s="257"/>
      <c r="L9" s="257"/>
      <c r="M9" s="257"/>
      <c r="N9" s="257"/>
      <c r="O9" s="257"/>
      <c r="P9" s="257"/>
      <c r="Q9" s="257"/>
      <c r="R9" s="257"/>
      <c r="S9" s="257"/>
    </row>
    <row r="10" spans="1:19" s="258" customFormat="1" ht="14.25" hidden="1" x14ac:dyDescent="0.2">
      <c r="A10" s="224">
        <v>5</v>
      </c>
      <c r="B10" s="224" t="s">
        <v>553</v>
      </c>
      <c r="C10" s="225">
        <v>25.242763157894736</v>
      </c>
      <c r="D10" s="226">
        <v>26.378289473684209</v>
      </c>
      <c r="E10" s="226">
        <v>27.563815789473683</v>
      </c>
      <c r="F10" s="226">
        <v>28.805921052631579</v>
      </c>
      <c r="G10" s="226">
        <v>30.101973684210527</v>
      </c>
      <c r="H10" s="226">
        <v>31.457236842105264</v>
      </c>
      <c r="I10" s="226">
        <v>32.871052631578948</v>
      </c>
      <c r="J10" s="227">
        <v>34.351315789473681</v>
      </c>
      <c r="K10" s="257"/>
      <c r="L10" s="257"/>
      <c r="M10" s="257"/>
      <c r="N10" s="257"/>
      <c r="O10" s="257"/>
      <c r="P10" s="257"/>
      <c r="Q10" s="257"/>
      <c r="R10" s="257"/>
      <c r="S10" s="257"/>
    </row>
    <row r="11" spans="1:19" s="258" customFormat="1" ht="14.25" hidden="1" x14ac:dyDescent="0.2">
      <c r="A11" s="224">
        <v>6</v>
      </c>
      <c r="B11" s="224" t="s">
        <v>551</v>
      </c>
      <c r="C11" s="225">
        <v>26.1</v>
      </c>
      <c r="D11" s="226">
        <v>27.275657894736842</v>
      </c>
      <c r="E11" s="226">
        <v>28.501315789473683</v>
      </c>
      <c r="F11" s="226">
        <v>29.785526315789475</v>
      </c>
      <c r="G11" s="226">
        <v>31.124342105263157</v>
      </c>
      <c r="H11" s="226">
        <v>32.526315789473685</v>
      </c>
      <c r="I11" s="226">
        <v>33.99013157894737</v>
      </c>
      <c r="J11" s="227">
        <v>35.517763157894734</v>
      </c>
      <c r="K11" s="257"/>
      <c r="L11" s="257"/>
      <c r="M11" s="257"/>
      <c r="N11" s="257"/>
      <c r="O11" s="257"/>
      <c r="P11" s="257"/>
      <c r="Q11" s="257"/>
      <c r="R11" s="257"/>
      <c r="S11" s="257"/>
    </row>
    <row r="12" spans="1:19" s="258" customFormat="1" ht="14.25" hidden="1" x14ac:dyDescent="0.2">
      <c r="A12" s="224">
        <v>7</v>
      </c>
      <c r="B12" s="224" t="s">
        <v>550</v>
      </c>
      <c r="C12" s="225">
        <v>26.987500000000001</v>
      </c>
      <c r="D12" s="226">
        <v>28.201315789473686</v>
      </c>
      <c r="E12" s="226">
        <v>29.471052631578946</v>
      </c>
      <c r="F12" s="226">
        <v>30.798026315789475</v>
      </c>
      <c r="G12" s="226">
        <v>32.184210526315788</v>
      </c>
      <c r="H12" s="226">
        <v>33.631578947368418</v>
      </c>
      <c r="I12" s="226">
        <v>35.14473684210526</v>
      </c>
      <c r="J12" s="227">
        <v>36.726315789473681</v>
      </c>
      <c r="K12" s="257"/>
      <c r="L12" s="257"/>
      <c r="M12" s="257"/>
      <c r="N12" s="257"/>
      <c r="O12" s="257"/>
      <c r="P12" s="257"/>
      <c r="Q12" s="257"/>
      <c r="R12" s="257"/>
      <c r="S12" s="257"/>
    </row>
    <row r="13" spans="1:19" s="258" customFormat="1" ht="14.25" hidden="1" x14ac:dyDescent="0.2">
      <c r="A13" s="224">
        <v>8</v>
      </c>
      <c r="B13" s="224" t="s">
        <v>567</v>
      </c>
      <c r="C13" s="225">
        <v>27.90592105263158</v>
      </c>
      <c r="D13" s="226">
        <v>29.159868421052632</v>
      </c>
      <c r="E13" s="226">
        <v>30.472368421052632</v>
      </c>
      <c r="F13" s="226">
        <v>31.84407894736842</v>
      </c>
      <c r="G13" s="226">
        <v>33.276973684210525</v>
      </c>
      <c r="H13" s="226">
        <v>34.773684210526319</v>
      </c>
      <c r="I13" s="226">
        <v>36.339473684210525</v>
      </c>
      <c r="J13" s="227">
        <v>37.975657894736841</v>
      </c>
      <c r="K13" s="257"/>
      <c r="L13" s="257"/>
      <c r="M13" s="257"/>
      <c r="N13" s="257"/>
      <c r="O13" s="257"/>
      <c r="P13" s="257"/>
      <c r="Q13" s="257"/>
      <c r="R13" s="257"/>
      <c r="S13" s="257"/>
    </row>
    <row r="14" spans="1:19" s="258" customFormat="1" ht="14.25" hidden="1" x14ac:dyDescent="0.2">
      <c r="A14" s="224">
        <v>9</v>
      </c>
      <c r="B14" s="224" t="s">
        <v>564</v>
      </c>
      <c r="C14" s="225">
        <v>28.852631578947367</v>
      </c>
      <c r="D14" s="226">
        <v>30.151315789473685</v>
      </c>
      <c r="E14" s="226">
        <v>31.508552631578947</v>
      </c>
      <c r="F14" s="226">
        <v>32.92763157894737</v>
      </c>
      <c r="G14" s="226">
        <v>34.407894736842103</v>
      </c>
      <c r="H14" s="226">
        <v>35.956578947368421</v>
      </c>
      <c r="I14" s="226">
        <v>37.576315789473682</v>
      </c>
      <c r="J14" s="227">
        <v>39.267105263157895</v>
      </c>
      <c r="K14" s="257"/>
      <c r="L14" s="257"/>
      <c r="M14" s="257"/>
      <c r="N14" s="257"/>
      <c r="O14" s="257"/>
      <c r="P14" s="257"/>
      <c r="Q14" s="257"/>
      <c r="R14" s="257"/>
      <c r="S14" s="257"/>
    </row>
    <row r="15" spans="1:19" s="258" customFormat="1" ht="14.25" hidden="1" x14ac:dyDescent="0.2">
      <c r="A15" s="224">
        <v>10</v>
      </c>
      <c r="B15" s="224" t="s">
        <v>568</v>
      </c>
      <c r="C15" s="225">
        <v>29.834868421052633</v>
      </c>
      <c r="D15" s="226">
        <v>31.17828947368421</v>
      </c>
      <c r="E15" s="226">
        <v>32.580921052631581</v>
      </c>
      <c r="F15" s="226">
        <v>34.046710526315792</v>
      </c>
      <c r="G15" s="226">
        <v>35.578947368421055</v>
      </c>
      <c r="H15" s="226">
        <v>37.179605263157896</v>
      </c>
      <c r="I15" s="226">
        <v>38.853947368421053</v>
      </c>
      <c r="J15" s="227">
        <v>40.600657894736841</v>
      </c>
      <c r="K15" s="257"/>
      <c r="L15" s="257"/>
      <c r="M15" s="257"/>
      <c r="N15" s="257"/>
      <c r="O15" s="257"/>
      <c r="P15" s="257"/>
      <c r="Q15" s="257"/>
      <c r="R15" s="257"/>
      <c r="S15" s="257"/>
    </row>
    <row r="16" spans="1:19" s="258" customFormat="1" ht="14.25" hidden="1" x14ac:dyDescent="0.2">
      <c r="A16" s="224">
        <v>11</v>
      </c>
      <c r="B16" s="224" t="s">
        <v>569</v>
      </c>
      <c r="C16" s="225">
        <v>30.85</v>
      </c>
      <c r="D16" s="226">
        <v>32.238157894736844</v>
      </c>
      <c r="E16" s="226">
        <v>33.68815789473684</v>
      </c>
      <c r="F16" s="226">
        <v>35.203947368421055</v>
      </c>
      <c r="G16" s="226">
        <v>36.788157894736841</v>
      </c>
      <c r="H16" s="226">
        <v>38.442763157894738</v>
      </c>
      <c r="I16" s="226">
        <v>40.173684210526318</v>
      </c>
      <c r="J16" s="227">
        <v>41.981578947368419</v>
      </c>
      <c r="K16" s="257"/>
      <c r="L16" s="257"/>
      <c r="M16" s="257"/>
      <c r="N16" s="257"/>
      <c r="O16" s="257"/>
      <c r="P16" s="257"/>
      <c r="Q16" s="257"/>
      <c r="R16" s="257"/>
      <c r="S16" s="257"/>
    </row>
    <row r="17" spans="1:21" s="258" customFormat="1" ht="14.25" hidden="1" x14ac:dyDescent="0.2">
      <c r="A17" s="224">
        <v>12</v>
      </c>
      <c r="B17" s="224" t="s">
        <v>570</v>
      </c>
      <c r="C17" s="225">
        <v>31.898684210526316</v>
      </c>
      <c r="D17" s="226">
        <v>33.333552631578947</v>
      </c>
      <c r="E17" s="226">
        <v>34.832894736842107</v>
      </c>
      <c r="F17" s="226">
        <v>36.400657894736845</v>
      </c>
      <c r="G17" s="226">
        <v>38.039473684210527</v>
      </c>
      <c r="H17" s="226">
        <v>39.75065789473684</v>
      </c>
      <c r="I17" s="226">
        <v>41.540131578947367</v>
      </c>
      <c r="J17" s="227">
        <v>43.407894736842103</v>
      </c>
      <c r="K17" s="257"/>
      <c r="L17" s="257"/>
      <c r="M17" s="257"/>
      <c r="N17" s="257"/>
      <c r="O17" s="257"/>
      <c r="P17" s="257"/>
      <c r="Q17" s="257"/>
      <c r="R17" s="257"/>
      <c r="S17" s="257"/>
    </row>
    <row r="18" spans="1:21" s="258" customFormat="1" ht="14.25" hidden="1" x14ac:dyDescent="0.2">
      <c r="A18" s="224">
        <v>13</v>
      </c>
      <c r="B18" s="224" t="s">
        <v>571</v>
      </c>
      <c r="C18" s="225">
        <v>32.982236842105266</v>
      </c>
      <c r="D18" s="226">
        <v>34.467105263157897</v>
      </c>
      <c r="E18" s="226">
        <v>36.018421052631581</v>
      </c>
      <c r="F18" s="226">
        <v>37.637500000000003</v>
      </c>
      <c r="G18" s="226">
        <v>39.332894736842107</v>
      </c>
      <c r="H18" s="226">
        <v>41.103947368421053</v>
      </c>
      <c r="I18" s="226">
        <v>42.951973684210529</v>
      </c>
      <c r="J18" s="227">
        <v>44.885526315789477</v>
      </c>
      <c r="K18" s="257"/>
      <c r="L18" s="257"/>
      <c r="M18" s="257"/>
      <c r="N18" s="259"/>
      <c r="O18" s="259"/>
      <c r="P18" s="259"/>
      <c r="Q18" s="259"/>
      <c r="R18" s="259"/>
      <c r="S18" s="259"/>
      <c r="T18" s="259"/>
      <c r="U18" s="259"/>
    </row>
    <row r="19" spans="1:21" s="258" customFormat="1" ht="14.25" hidden="1" x14ac:dyDescent="0.2">
      <c r="A19" s="228">
        <v>14</v>
      </c>
      <c r="B19" s="228" t="s">
        <v>572</v>
      </c>
      <c r="C19" s="229">
        <v>34.842763157894737</v>
      </c>
      <c r="D19" s="230">
        <v>36.376973684210526</v>
      </c>
      <c r="E19" s="230">
        <v>37.982236842105266</v>
      </c>
      <c r="F19" s="230">
        <v>39.656578947368423</v>
      </c>
      <c r="G19" s="230">
        <v>41.407894736842103</v>
      </c>
      <c r="H19" s="230">
        <v>43.238157894736844</v>
      </c>
      <c r="I19" s="230">
        <v>45.152631578947371</v>
      </c>
      <c r="J19" s="231">
        <v>47.15</v>
      </c>
      <c r="K19" s="257"/>
      <c r="L19" s="257"/>
      <c r="M19" s="257"/>
      <c r="N19" s="257"/>
      <c r="O19" s="257"/>
      <c r="P19" s="257"/>
      <c r="Q19" s="257"/>
      <c r="R19" s="257"/>
      <c r="S19" s="257"/>
    </row>
    <row r="20" spans="1:21" s="258" customFormat="1" ht="15" hidden="1" thickBot="1" x14ac:dyDescent="0.25">
      <c r="A20" s="232">
        <v>15</v>
      </c>
      <c r="B20" s="232" t="s">
        <v>600</v>
      </c>
      <c r="C20" s="233">
        <v>35.539473684210527</v>
      </c>
      <c r="D20" s="234">
        <v>37.104605263157893</v>
      </c>
      <c r="E20" s="234">
        <v>38.742105263157896</v>
      </c>
      <c r="F20" s="234">
        <v>40.450000000000003</v>
      </c>
      <c r="G20" s="234">
        <v>42.236184210526318</v>
      </c>
      <c r="H20" s="234">
        <v>44.102631578947367</v>
      </c>
      <c r="I20" s="234">
        <v>46.055921052631582</v>
      </c>
      <c r="J20" s="235">
        <v>48.092763157894737</v>
      </c>
      <c r="K20" s="257"/>
      <c r="L20" s="257"/>
      <c r="M20" s="257"/>
      <c r="N20" s="260"/>
      <c r="O20" s="260"/>
      <c r="P20" s="260"/>
      <c r="Q20" s="260"/>
      <c r="R20" s="260"/>
      <c r="S20" s="260"/>
      <c r="T20" s="260"/>
      <c r="U20" s="260"/>
    </row>
    <row r="21" spans="1:21" s="258" customFormat="1" ht="15" hidden="1" thickBot="1" x14ac:dyDescent="0.25">
      <c r="A21" s="236"/>
      <c r="B21" s="237" t="s">
        <v>573</v>
      </c>
      <c r="C21" s="237"/>
      <c r="D21" s="237"/>
      <c r="E21" s="237"/>
      <c r="F21" s="237"/>
      <c r="G21" s="237"/>
      <c r="H21" s="237"/>
      <c r="I21" s="237"/>
      <c r="J21" s="238"/>
      <c r="K21" s="257"/>
      <c r="L21" s="257"/>
      <c r="M21" s="257"/>
      <c r="N21" s="257"/>
      <c r="P21" s="257"/>
      <c r="Q21" s="257"/>
      <c r="R21" s="257"/>
      <c r="S21" s="257"/>
    </row>
    <row r="22" spans="1:21" s="258" customFormat="1" ht="18" hidden="1" customHeight="1" thickBot="1" x14ac:dyDescent="0.25">
      <c r="A22" s="239"/>
      <c r="B22" s="239"/>
      <c r="C22" s="239"/>
      <c r="D22" s="239"/>
      <c r="E22" s="239"/>
      <c r="F22" s="239"/>
      <c r="G22" s="239"/>
      <c r="H22" s="239"/>
      <c r="I22" s="239"/>
      <c r="J22" s="239"/>
      <c r="K22" s="257"/>
      <c r="L22" s="257"/>
      <c r="M22" s="257"/>
      <c r="N22" s="257"/>
      <c r="O22" s="257"/>
      <c r="P22" s="257"/>
      <c r="Q22" s="257"/>
      <c r="R22" s="257"/>
      <c r="S22" s="257"/>
    </row>
    <row r="23" spans="1:21" s="258" customFormat="1" ht="18" hidden="1" customHeight="1" thickBot="1" x14ac:dyDescent="0.25">
      <c r="A23" s="336" t="s">
        <v>595</v>
      </c>
      <c r="B23" s="337"/>
      <c r="C23" s="337"/>
      <c r="D23" s="337"/>
      <c r="E23" s="337"/>
      <c r="F23" s="337"/>
      <c r="G23" s="337"/>
      <c r="H23" s="337"/>
      <c r="I23" s="337"/>
      <c r="J23" s="338"/>
      <c r="K23" s="257"/>
      <c r="L23" s="257"/>
      <c r="M23" s="257"/>
      <c r="N23" s="257"/>
      <c r="O23" s="257"/>
      <c r="P23" s="257"/>
      <c r="Q23" s="257"/>
      <c r="R23" s="257"/>
      <c r="S23" s="257"/>
    </row>
    <row r="24" spans="1:21" s="258" customFormat="1" ht="18" hidden="1" customHeight="1" thickBot="1" x14ac:dyDescent="0.25">
      <c r="A24" s="239"/>
      <c r="B24" s="239"/>
      <c r="C24" s="239"/>
      <c r="D24" s="239"/>
      <c r="E24" s="239"/>
      <c r="F24" s="239"/>
      <c r="G24" s="239"/>
      <c r="H24" s="239"/>
      <c r="I24" s="239"/>
      <c r="J24" s="239"/>
      <c r="K24" s="257"/>
      <c r="L24" s="257"/>
      <c r="M24" s="257"/>
      <c r="N24" s="257"/>
      <c r="O24" s="257"/>
      <c r="P24" s="257"/>
      <c r="Q24" s="257"/>
      <c r="R24" s="257"/>
      <c r="S24" s="257"/>
    </row>
    <row r="25" spans="1:21" s="258" customFormat="1" ht="15.75" hidden="1" thickBot="1" x14ac:dyDescent="0.25">
      <c r="A25" s="339" t="s">
        <v>605</v>
      </c>
      <c r="B25" s="340"/>
      <c r="C25" s="340"/>
      <c r="D25" s="340"/>
      <c r="E25" s="340"/>
      <c r="F25" s="340"/>
      <c r="G25" s="340"/>
      <c r="H25" s="340"/>
      <c r="I25" s="340"/>
      <c r="J25" s="341"/>
      <c r="K25" s="257"/>
      <c r="L25" s="257"/>
      <c r="M25" s="257"/>
      <c r="N25" s="257"/>
      <c r="O25" s="257"/>
      <c r="P25" s="257"/>
      <c r="Q25" s="257"/>
      <c r="R25" s="257"/>
      <c r="S25" s="257"/>
    </row>
    <row r="26" spans="1:21" s="258" customFormat="1" ht="15.75" hidden="1" thickBot="1" x14ac:dyDescent="0.25">
      <c r="A26" s="240"/>
      <c r="B26" s="241" t="s">
        <v>575</v>
      </c>
      <c r="C26" s="242" t="s">
        <v>576</v>
      </c>
      <c r="D26" s="242" t="s">
        <v>577</v>
      </c>
      <c r="E26" s="242" t="s">
        <v>578</v>
      </c>
      <c r="F26" s="242" t="s">
        <v>579</v>
      </c>
      <c r="G26" s="242" t="s">
        <v>580</v>
      </c>
      <c r="H26" s="242" t="s">
        <v>581</v>
      </c>
      <c r="I26" s="242" t="s">
        <v>582</v>
      </c>
      <c r="J26" s="243" t="s">
        <v>583</v>
      </c>
      <c r="K26" s="257"/>
      <c r="L26" s="257"/>
      <c r="M26" s="257"/>
      <c r="N26" s="257"/>
      <c r="O26" s="257"/>
      <c r="P26" s="257"/>
      <c r="Q26" s="257"/>
      <c r="R26" s="257"/>
      <c r="S26" s="257"/>
    </row>
    <row r="27" spans="1:21" s="258" customFormat="1" ht="15" hidden="1" x14ac:dyDescent="0.25">
      <c r="A27" s="244" t="s">
        <v>584</v>
      </c>
      <c r="B27" s="245">
        <v>11.94</v>
      </c>
      <c r="C27" s="245">
        <v>12.54</v>
      </c>
      <c r="D27" s="245">
        <v>13.13</v>
      </c>
      <c r="E27" s="245">
        <v>13.73</v>
      </c>
      <c r="F27" s="245">
        <v>14.32</v>
      </c>
      <c r="G27" s="245">
        <v>14.94</v>
      </c>
      <c r="H27" s="245">
        <v>15.51</v>
      </c>
      <c r="I27" s="245">
        <v>16.11</v>
      </c>
      <c r="J27" s="246">
        <v>16.71</v>
      </c>
      <c r="K27" s="257"/>
      <c r="L27" s="257"/>
      <c r="M27" s="257"/>
      <c r="N27" s="257"/>
      <c r="O27" s="257"/>
      <c r="P27" s="257"/>
      <c r="Q27" s="257"/>
      <c r="R27" s="257"/>
      <c r="S27" s="257"/>
    </row>
    <row r="28" spans="1:21" s="258" customFormat="1" ht="15" hidden="1" x14ac:dyDescent="0.25">
      <c r="A28" s="247" t="s">
        <v>574</v>
      </c>
      <c r="B28" s="248">
        <v>12.68</v>
      </c>
      <c r="C28" s="248">
        <v>13.25</v>
      </c>
      <c r="D28" s="248">
        <v>13.86</v>
      </c>
      <c r="E28" s="248">
        <v>14.46</v>
      </c>
      <c r="F28" s="248">
        <v>15.09</v>
      </c>
      <c r="G28" s="248">
        <v>15.66</v>
      </c>
      <c r="H28" s="248">
        <v>16.260000000000002</v>
      </c>
      <c r="I28" s="248">
        <v>16.850000000000001</v>
      </c>
      <c r="J28" s="249">
        <v>17.48</v>
      </c>
      <c r="K28" s="257"/>
      <c r="L28" s="257"/>
      <c r="M28" s="257"/>
      <c r="N28" s="257"/>
      <c r="O28" s="257"/>
      <c r="P28" s="257"/>
      <c r="Q28" s="257"/>
      <c r="R28" s="257"/>
      <c r="S28" s="257"/>
    </row>
    <row r="29" spans="1:21" s="258" customFormat="1" ht="15" hidden="1" x14ac:dyDescent="0.25">
      <c r="A29" s="247" t="s">
        <v>590</v>
      </c>
      <c r="B29" s="248">
        <v>15.09</v>
      </c>
      <c r="C29" s="248">
        <v>15.64</v>
      </c>
      <c r="D29" s="248">
        <v>16.23</v>
      </c>
      <c r="E29" s="248">
        <v>16.82</v>
      </c>
      <c r="F29" s="248">
        <v>17.39</v>
      </c>
      <c r="G29" s="248">
        <v>17.98</v>
      </c>
      <c r="H29" s="248">
        <v>18.54</v>
      </c>
      <c r="I29" s="248">
        <v>19.13</v>
      </c>
      <c r="J29" s="250"/>
      <c r="K29" s="257"/>
      <c r="L29" s="257"/>
      <c r="M29" s="257"/>
      <c r="N29" s="257"/>
      <c r="O29" s="257"/>
      <c r="P29" s="257"/>
      <c r="Q29" s="257"/>
      <c r="R29" s="257"/>
      <c r="S29" s="257"/>
    </row>
    <row r="30" spans="1:21" s="258" customFormat="1" ht="15" hidden="1" x14ac:dyDescent="0.25">
      <c r="A30" s="247" t="s">
        <v>588</v>
      </c>
      <c r="B30" s="248">
        <v>15.09</v>
      </c>
      <c r="C30" s="248">
        <v>15.64</v>
      </c>
      <c r="D30" s="248">
        <v>16.23</v>
      </c>
      <c r="E30" s="248">
        <v>16.82</v>
      </c>
      <c r="F30" s="248">
        <v>17.39</v>
      </c>
      <c r="G30" s="248">
        <v>17.98</v>
      </c>
      <c r="H30" s="248">
        <v>18.54</v>
      </c>
      <c r="I30" s="248">
        <v>19.13</v>
      </c>
      <c r="J30" s="250"/>
      <c r="K30" s="257"/>
      <c r="L30" s="257"/>
      <c r="M30" s="257"/>
      <c r="N30" s="257"/>
      <c r="O30" s="257"/>
      <c r="P30" s="257"/>
      <c r="Q30" s="257"/>
      <c r="R30" s="257"/>
      <c r="S30" s="257"/>
    </row>
    <row r="31" spans="1:21" s="258" customFormat="1" ht="15" hidden="1" x14ac:dyDescent="0.25">
      <c r="A31" s="247" t="s">
        <v>587</v>
      </c>
      <c r="B31" s="248">
        <v>15.64</v>
      </c>
      <c r="C31" s="248">
        <v>16.23</v>
      </c>
      <c r="D31" s="248">
        <v>16.82</v>
      </c>
      <c r="E31" s="248">
        <v>17.39</v>
      </c>
      <c r="F31" s="248">
        <v>17.98</v>
      </c>
      <c r="G31" s="248">
        <v>18.54</v>
      </c>
      <c r="H31" s="248">
        <v>19.13</v>
      </c>
      <c r="I31" s="248">
        <v>19.71</v>
      </c>
      <c r="J31" s="250"/>
      <c r="K31" s="257"/>
      <c r="L31" s="257"/>
      <c r="M31" s="257"/>
      <c r="N31" s="257"/>
      <c r="O31" s="257"/>
      <c r="P31" s="257"/>
      <c r="Q31" s="257"/>
      <c r="R31" s="257"/>
      <c r="S31" s="257"/>
    </row>
    <row r="32" spans="1:21" s="258" customFormat="1" ht="15" hidden="1" x14ac:dyDescent="0.25">
      <c r="A32" s="247" t="s">
        <v>589</v>
      </c>
      <c r="B32" s="248">
        <v>15.64</v>
      </c>
      <c r="C32" s="248">
        <v>16.23</v>
      </c>
      <c r="D32" s="248">
        <v>16.82</v>
      </c>
      <c r="E32" s="248">
        <v>17.39</v>
      </c>
      <c r="F32" s="248">
        <v>17.98</v>
      </c>
      <c r="G32" s="248">
        <v>18.54</v>
      </c>
      <c r="H32" s="248">
        <v>19.13</v>
      </c>
      <c r="I32" s="248">
        <v>19.71</v>
      </c>
      <c r="J32" s="250"/>
      <c r="K32" s="257"/>
      <c r="L32" s="257"/>
      <c r="M32" s="257"/>
      <c r="N32" s="257"/>
      <c r="O32" s="257"/>
      <c r="P32" s="257"/>
      <c r="Q32" s="257"/>
      <c r="R32" s="257"/>
      <c r="S32" s="257"/>
    </row>
    <row r="33" spans="1:19" s="258" customFormat="1" ht="15" hidden="1" x14ac:dyDescent="0.25">
      <c r="A33" s="247" t="s">
        <v>585</v>
      </c>
      <c r="B33" s="248">
        <v>15.42</v>
      </c>
      <c r="C33" s="248">
        <v>15.87</v>
      </c>
      <c r="D33" s="248">
        <v>16.34</v>
      </c>
      <c r="E33" s="248">
        <v>16.79</v>
      </c>
      <c r="F33" s="248">
        <v>17.25</v>
      </c>
      <c r="G33" s="248">
        <v>17.72</v>
      </c>
      <c r="H33" s="248">
        <v>18.18</v>
      </c>
      <c r="I33" s="248">
        <v>18.649999999999999</v>
      </c>
      <c r="J33" s="249">
        <v>19.38</v>
      </c>
      <c r="K33" s="257"/>
      <c r="L33" s="257"/>
      <c r="M33" s="257"/>
      <c r="N33" s="257"/>
      <c r="O33" s="257"/>
      <c r="P33" s="257"/>
      <c r="Q33" s="257"/>
      <c r="R33" s="257"/>
      <c r="S33" s="257"/>
    </row>
    <row r="34" spans="1:19" s="258" customFormat="1" ht="15" hidden="1" x14ac:dyDescent="0.25">
      <c r="A34" s="247" t="s">
        <v>586</v>
      </c>
      <c r="B34" s="248">
        <v>15.42</v>
      </c>
      <c r="C34" s="248">
        <v>15.87</v>
      </c>
      <c r="D34" s="248">
        <v>16.34</v>
      </c>
      <c r="E34" s="248">
        <v>16.79</v>
      </c>
      <c r="F34" s="248">
        <v>17.25</v>
      </c>
      <c r="G34" s="248">
        <v>17.72</v>
      </c>
      <c r="H34" s="248">
        <v>18.18</v>
      </c>
      <c r="I34" s="248">
        <v>18.649999999999999</v>
      </c>
      <c r="J34" s="249">
        <v>19.38</v>
      </c>
      <c r="K34" s="257"/>
      <c r="L34" s="257"/>
      <c r="M34" s="257"/>
      <c r="N34" s="257"/>
      <c r="O34" s="257"/>
      <c r="P34" s="257"/>
      <c r="Q34" s="257"/>
      <c r="R34" s="257"/>
      <c r="S34" s="257"/>
    </row>
    <row r="35" spans="1:19" s="258" customFormat="1" ht="15" hidden="1" x14ac:dyDescent="0.25">
      <c r="A35" s="247" t="s">
        <v>591</v>
      </c>
      <c r="B35" s="248">
        <v>15.6</v>
      </c>
      <c r="C35" s="248">
        <v>16.05</v>
      </c>
      <c r="D35" s="248">
        <v>16.510000000000002</v>
      </c>
      <c r="E35" s="248">
        <v>16.96</v>
      </c>
      <c r="F35" s="248">
        <v>17.420000000000002</v>
      </c>
      <c r="G35" s="248">
        <v>17.89</v>
      </c>
      <c r="H35" s="248">
        <v>18.350000000000001</v>
      </c>
      <c r="I35" s="248">
        <v>18.82</v>
      </c>
      <c r="J35" s="249">
        <v>19.55</v>
      </c>
      <c r="K35" s="257"/>
      <c r="L35" s="257"/>
      <c r="M35" s="257"/>
      <c r="N35" s="257"/>
      <c r="O35" s="257"/>
      <c r="P35" s="257"/>
      <c r="Q35" s="257"/>
      <c r="R35" s="257"/>
      <c r="S35" s="257"/>
    </row>
    <row r="36" spans="1:19" s="258" customFormat="1" ht="15.75" hidden="1" thickBot="1" x14ac:dyDescent="0.3">
      <c r="A36" s="251" t="s">
        <v>592</v>
      </c>
      <c r="B36" s="252">
        <v>15.6</v>
      </c>
      <c r="C36" s="252">
        <v>16.05</v>
      </c>
      <c r="D36" s="252">
        <v>16.510000000000002</v>
      </c>
      <c r="E36" s="252">
        <v>16.96</v>
      </c>
      <c r="F36" s="252">
        <v>17.420000000000002</v>
      </c>
      <c r="G36" s="252">
        <v>17.89</v>
      </c>
      <c r="H36" s="252">
        <v>18.350000000000001</v>
      </c>
      <c r="I36" s="252">
        <v>18.82</v>
      </c>
      <c r="J36" s="253">
        <v>19.55</v>
      </c>
      <c r="K36" s="257"/>
      <c r="L36" s="257"/>
      <c r="M36" s="257"/>
      <c r="N36" s="257"/>
      <c r="O36" s="257"/>
      <c r="P36" s="257"/>
      <c r="Q36" s="257"/>
      <c r="R36" s="257"/>
      <c r="S36" s="257"/>
    </row>
    <row r="37" spans="1:19" s="258" customFormat="1" ht="18" hidden="1" customHeight="1" thickBot="1" x14ac:dyDescent="0.25">
      <c r="A37" s="333" t="s">
        <v>593</v>
      </c>
      <c r="B37" s="334"/>
      <c r="C37" s="334"/>
      <c r="D37" s="334"/>
      <c r="E37" s="334"/>
      <c r="F37" s="334"/>
      <c r="G37" s="334"/>
      <c r="H37" s="334"/>
      <c r="I37" s="334"/>
      <c r="J37" s="335"/>
      <c r="K37" s="257"/>
      <c r="L37" s="257"/>
      <c r="M37" s="257"/>
      <c r="N37" s="257"/>
      <c r="O37" s="257"/>
      <c r="P37" s="257"/>
      <c r="Q37" s="257"/>
      <c r="R37" s="257"/>
      <c r="S37" s="257"/>
    </row>
    <row r="38" spans="1:19" s="258" customFormat="1" ht="14.25" x14ac:dyDescent="0.2">
      <c r="A38" s="261" t="s">
        <v>620</v>
      </c>
      <c r="C38" s="257"/>
      <c r="D38" s="257"/>
      <c r="E38" s="257"/>
      <c r="F38" s="257"/>
      <c r="G38" s="257"/>
      <c r="H38" s="257"/>
      <c r="K38" s="257"/>
      <c r="L38" s="257"/>
      <c r="M38" s="257"/>
      <c r="N38" s="257"/>
      <c r="O38" s="257"/>
      <c r="P38" s="257"/>
      <c r="Q38" s="257"/>
      <c r="R38" s="257"/>
      <c r="S38" s="257"/>
    </row>
    <row r="39" spans="1:19" s="258" customFormat="1" ht="8.1" customHeight="1" x14ac:dyDescent="0.2">
      <c r="C39" s="257"/>
      <c r="D39" s="257"/>
      <c r="E39" s="257"/>
      <c r="F39" s="257"/>
      <c r="G39" s="257"/>
      <c r="H39" s="257"/>
      <c r="K39" s="257"/>
      <c r="L39" s="257"/>
      <c r="M39" s="257"/>
      <c r="N39" s="257"/>
      <c r="O39" s="257"/>
      <c r="P39" s="257"/>
      <c r="Q39" s="257"/>
      <c r="R39" s="257"/>
      <c r="S39" s="257"/>
    </row>
    <row r="40" spans="1:19" s="268" customFormat="1" ht="15" x14ac:dyDescent="0.25">
      <c r="A40" s="267" t="s">
        <v>637</v>
      </c>
      <c r="C40" s="269"/>
      <c r="D40" s="269"/>
      <c r="E40" s="269"/>
      <c r="F40" s="269"/>
      <c r="G40" s="269"/>
      <c r="H40" s="269"/>
      <c r="K40" s="269"/>
      <c r="L40" s="269"/>
      <c r="M40" s="269"/>
      <c r="N40" s="269"/>
      <c r="O40" s="269"/>
      <c r="P40" s="269"/>
      <c r="Q40" s="269"/>
      <c r="R40" s="269"/>
      <c r="S40" s="269"/>
    </row>
    <row r="41" spans="1:19" s="258" customFormat="1" ht="14.25" x14ac:dyDescent="0.2">
      <c r="C41" s="257"/>
      <c r="D41" s="257"/>
      <c r="E41" s="257"/>
      <c r="F41" s="257"/>
      <c r="G41" s="257"/>
      <c r="H41" s="257"/>
      <c r="K41" s="257"/>
      <c r="L41" s="257"/>
      <c r="M41" s="257"/>
      <c r="N41" s="257"/>
      <c r="O41" s="257"/>
      <c r="P41" s="257"/>
      <c r="Q41" s="257"/>
      <c r="R41" s="257"/>
      <c r="S41" s="257"/>
    </row>
    <row r="42" spans="1:19" s="258" customFormat="1" ht="14.25" x14ac:dyDescent="0.2">
      <c r="K42" s="257"/>
      <c r="L42" s="257"/>
      <c r="M42" s="257"/>
      <c r="N42" s="257"/>
      <c r="O42" s="257"/>
      <c r="P42" s="257"/>
      <c r="Q42" s="257"/>
      <c r="R42" s="257"/>
      <c r="S42" s="257"/>
    </row>
    <row r="43" spans="1:19" s="258" customFormat="1" ht="15" x14ac:dyDescent="0.25">
      <c r="A43" s="261" t="s">
        <v>636</v>
      </c>
      <c r="C43" s="257"/>
      <c r="D43" s="257"/>
      <c r="E43" s="257"/>
      <c r="F43" s="257"/>
      <c r="G43" s="257"/>
      <c r="H43" s="257"/>
      <c r="K43" s="257"/>
      <c r="L43" s="257"/>
      <c r="M43" s="257"/>
      <c r="N43" s="257"/>
      <c r="O43" s="257"/>
      <c r="P43" s="257"/>
      <c r="Q43" s="257"/>
      <c r="R43" s="257"/>
      <c r="S43" s="257"/>
    </row>
    <row r="44" spans="1:19" s="258" customFormat="1" ht="8.1" customHeight="1" x14ac:dyDescent="0.2">
      <c r="C44" s="257"/>
      <c r="D44" s="257"/>
      <c r="E44" s="257"/>
      <c r="F44" s="257"/>
      <c r="G44" s="257"/>
      <c r="H44" s="257"/>
      <c r="K44" s="257"/>
      <c r="L44" s="257"/>
      <c r="M44" s="257"/>
      <c r="N44" s="257"/>
      <c r="O44" s="257"/>
      <c r="P44" s="257"/>
      <c r="Q44" s="257"/>
      <c r="R44" s="257"/>
      <c r="S44" s="257"/>
    </row>
    <row r="45" spans="1:19" s="258" customFormat="1" ht="15" x14ac:dyDescent="0.25">
      <c r="A45" s="266" t="s">
        <v>621</v>
      </c>
      <c r="C45" s="257"/>
      <c r="D45" s="257"/>
      <c r="E45" s="257"/>
      <c r="F45" s="257"/>
      <c r="G45" s="257"/>
      <c r="H45" s="257"/>
      <c r="K45" s="257"/>
      <c r="L45" s="257"/>
      <c r="M45" s="257"/>
      <c r="N45" s="257"/>
      <c r="O45" s="257"/>
      <c r="P45" s="257"/>
      <c r="Q45" s="257"/>
      <c r="R45" s="257"/>
      <c r="S45" s="257"/>
    </row>
    <row r="46" spans="1:19" s="258" customFormat="1" ht="14.25" x14ac:dyDescent="0.2">
      <c r="C46" s="257"/>
      <c r="D46" s="257"/>
      <c r="E46" s="257"/>
      <c r="F46" s="257"/>
      <c r="G46" s="257"/>
      <c r="H46" s="257"/>
      <c r="K46" s="257"/>
      <c r="L46" s="257"/>
      <c r="M46" s="257"/>
      <c r="N46" s="257"/>
      <c r="O46" s="257"/>
      <c r="P46" s="257"/>
      <c r="Q46" s="257"/>
      <c r="R46" s="257"/>
      <c r="S46" s="257"/>
    </row>
    <row r="47" spans="1:19" s="258" customFormat="1" ht="14.25" x14ac:dyDescent="0.2">
      <c r="C47" s="257"/>
      <c r="D47" s="257"/>
      <c r="E47" s="257"/>
      <c r="F47" s="257"/>
      <c r="G47" s="257"/>
      <c r="H47" s="257"/>
      <c r="K47" s="257"/>
      <c r="L47" s="257"/>
      <c r="M47" s="257"/>
      <c r="N47" s="257"/>
      <c r="O47" s="257"/>
      <c r="P47" s="257"/>
      <c r="Q47" s="257"/>
      <c r="R47" s="257"/>
      <c r="S47" s="257"/>
    </row>
    <row r="48" spans="1:19" s="258" customFormat="1" ht="14.25" x14ac:dyDescent="0.2">
      <c r="K48" s="257"/>
      <c r="L48" s="257"/>
      <c r="M48" s="257"/>
      <c r="N48" s="257"/>
      <c r="O48" s="257"/>
      <c r="P48" s="257"/>
      <c r="Q48" s="257"/>
      <c r="R48" s="257"/>
      <c r="S48" s="257"/>
    </row>
    <row r="49" spans="11:19" s="258" customFormat="1" ht="14.25" x14ac:dyDescent="0.2">
      <c r="K49" s="257"/>
      <c r="L49" s="257"/>
      <c r="M49" s="257"/>
      <c r="N49" s="257"/>
      <c r="O49" s="257"/>
      <c r="P49" s="257"/>
      <c r="Q49" s="257"/>
      <c r="R49" s="257"/>
      <c r="S49" s="257"/>
    </row>
    <row r="50" spans="11:19" s="258" customFormat="1" ht="14.25" x14ac:dyDescent="0.2">
      <c r="K50" s="257"/>
      <c r="L50" s="257"/>
      <c r="M50" s="257"/>
      <c r="N50" s="257"/>
      <c r="O50" s="257"/>
      <c r="P50" s="257"/>
      <c r="Q50" s="257"/>
      <c r="R50" s="257"/>
      <c r="S50" s="257"/>
    </row>
    <row r="51" spans="11:19" s="258" customFormat="1" ht="14.25" x14ac:dyDescent="0.2">
      <c r="K51" s="257"/>
      <c r="L51" s="257"/>
      <c r="M51" s="257"/>
      <c r="N51" s="257"/>
      <c r="O51" s="257"/>
      <c r="P51" s="257"/>
      <c r="Q51" s="257"/>
      <c r="R51" s="257"/>
      <c r="S51" s="257"/>
    </row>
    <row r="52" spans="11:19" s="258" customFormat="1" ht="14.25" x14ac:dyDescent="0.2">
      <c r="K52" s="257"/>
      <c r="L52" s="257"/>
      <c r="M52" s="257"/>
      <c r="N52" s="257"/>
      <c r="O52" s="257"/>
      <c r="P52" s="257"/>
      <c r="Q52" s="257"/>
      <c r="R52" s="257"/>
      <c r="S52" s="257"/>
    </row>
    <row r="53" spans="11:19" s="258" customFormat="1" ht="14.25" x14ac:dyDescent="0.2">
      <c r="K53" s="257"/>
      <c r="L53" s="257"/>
      <c r="M53" s="257"/>
      <c r="N53" s="257"/>
      <c r="O53" s="257"/>
      <c r="P53" s="257"/>
      <c r="Q53" s="257"/>
      <c r="R53" s="257"/>
      <c r="S53" s="257"/>
    </row>
    <row r="54" spans="11:19" s="258" customFormat="1" ht="14.25" x14ac:dyDescent="0.2">
      <c r="K54" s="257"/>
      <c r="L54" s="257"/>
      <c r="M54" s="257"/>
      <c r="N54" s="257"/>
      <c r="O54" s="257"/>
      <c r="P54" s="257"/>
      <c r="Q54" s="257"/>
      <c r="R54" s="257"/>
      <c r="S54" s="257"/>
    </row>
  </sheetData>
  <sheetProtection password="D803" sheet="1" objects="1" scenarios="1"/>
  <mergeCells count="7">
    <mergeCell ref="A1:J1"/>
    <mergeCell ref="A3:J3"/>
    <mergeCell ref="A6:B6"/>
    <mergeCell ref="A37:J37"/>
    <mergeCell ref="A23:J23"/>
    <mergeCell ref="A5:J5"/>
    <mergeCell ref="A25:J25"/>
  </mergeCells>
  <phoneticPr fontId="11" type="noConversion"/>
  <conditionalFormatting sqref="B27:J36">
    <cfRule type="expression" dxfId="2" priority="1" stopIfTrue="1">
      <formula>IF(#REF!=$B27,IF(#REF!=#REF!,1,0),0)=1</formula>
    </cfRule>
    <cfRule type="expression" dxfId="1" priority="2" stopIfTrue="1">
      <formula>#REF!=$B27</formula>
    </cfRule>
    <cfRule type="expression" dxfId="0" priority="3" stopIfTrue="1">
      <formula>#REF!=#REF!</formula>
    </cfRule>
  </conditionalFormatting>
  <hyperlinks>
    <hyperlink ref="A23:G23" location="Budget_Conversion_Form!E5" display="Click here to proceed to the Consolidated Budget Conversion Form"/>
    <hyperlink ref="A23:J23" location="Cost_Calculator!B10" display="Click here to return to the Employee Cost Calculator"/>
    <hyperlink ref="A45" r:id="rId1"/>
    <hyperlink ref="A40" r:id="rId2"/>
  </hyperlinks>
  <printOptions horizontalCentered="1"/>
  <pageMargins left="0.46" right="0.5" top="0.5" bottom="0.5" header="0.25" footer="0.25"/>
  <pageSetup orientation="portrait" r:id="rId3"/>
  <headerFooter alignWithMargins="0">
    <oddFooter>&amp;L&amp;9Revised 07/01/25&amp;R&amp;"Geneva,Regular"&amp;9Budget Office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3"/>
  <dimension ref="A1:I443"/>
  <sheetViews>
    <sheetView zoomScale="90" workbookViewId="0">
      <pane ySplit="1" topLeftCell="A2" activePane="bottomLeft" state="frozen"/>
      <selection activeCell="K25" sqref="K25"/>
      <selection pane="bottomLeft" activeCell="I30" sqref="I29:I30"/>
    </sheetView>
  </sheetViews>
  <sheetFormatPr defaultColWidth="8" defaultRowHeight="11.25" outlineLevelCol="1" x14ac:dyDescent="0.2"/>
  <cols>
    <col min="1" max="1" width="5.7109375" style="198" hidden="1" customWidth="1" outlineLevel="1"/>
    <col min="2" max="2" width="10.28515625" style="205" bestFit="1" customWidth="1" collapsed="1"/>
    <col min="3" max="3" width="43.5703125" style="186" customWidth="1"/>
    <col min="4" max="4" width="11.85546875" style="200" customWidth="1"/>
    <col min="5" max="5" width="5" style="201" customWidth="1"/>
    <col min="6" max="6" width="10" style="186" customWidth="1"/>
    <col min="7" max="16384" width="8" style="186"/>
  </cols>
  <sheetData>
    <row r="1" spans="1:6" ht="50.1" customHeight="1" thickBot="1" x14ac:dyDescent="0.25">
      <c r="A1" s="180" t="s">
        <v>26</v>
      </c>
      <c r="B1" s="181" t="s">
        <v>27</v>
      </c>
      <c r="C1" s="182" t="s">
        <v>28</v>
      </c>
      <c r="D1" s="183" t="s">
        <v>29</v>
      </c>
      <c r="E1" s="184" t="s">
        <v>30</v>
      </c>
      <c r="F1" s="185" t="s">
        <v>31</v>
      </c>
    </row>
    <row r="2" spans="1:6" s="189" customFormat="1" ht="15" customHeight="1" x14ac:dyDescent="0.2">
      <c r="A2" s="187">
        <v>0</v>
      </c>
      <c r="B2" s="188">
        <v>0</v>
      </c>
      <c r="C2" s="189" t="s">
        <v>25</v>
      </c>
      <c r="D2" s="190" t="s">
        <v>25</v>
      </c>
      <c r="E2" s="191"/>
    </row>
    <row r="3" spans="1:6" s="189" customFormat="1" ht="15" customHeight="1" x14ac:dyDescent="0.2">
      <c r="A3" s="187"/>
      <c r="B3" s="188">
        <v>1131</v>
      </c>
      <c r="C3" s="189" t="s">
        <v>184</v>
      </c>
      <c r="D3" s="190"/>
      <c r="E3" s="191">
        <v>1</v>
      </c>
      <c r="F3" s="189">
        <v>11113</v>
      </c>
    </row>
    <row r="4" spans="1:6" s="189" customFormat="1" ht="15" customHeight="1" x14ac:dyDescent="0.2">
      <c r="A4" s="187">
        <v>132</v>
      </c>
      <c r="B4" s="188">
        <v>1132</v>
      </c>
      <c r="C4" s="189" t="s">
        <v>32</v>
      </c>
      <c r="D4" s="190" t="s">
        <v>33</v>
      </c>
      <c r="E4" s="191">
        <v>1</v>
      </c>
      <c r="F4" s="189">
        <v>11113</v>
      </c>
    </row>
    <row r="5" spans="1:6" s="189" customFormat="1" ht="15" customHeight="1" x14ac:dyDescent="0.2">
      <c r="A5" s="187">
        <v>136</v>
      </c>
      <c r="B5" s="188">
        <v>1136</v>
      </c>
      <c r="C5" s="189" t="s">
        <v>34</v>
      </c>
      <c r="D5" s="190" t="s">
        <v>35</v>
      </c>
      <c r="E5" s="191">
        <v>1</v>
      </c>
      <c r="F5" s="189">
        <v>11113</v>
      </c>
    </row>
    <row r="6" spans="1:6" s="189" customFormat="1" ht="15" customHeight="1" x14ac:dyDescent="0.2">
      <c r="A6" s="187">
        <v>140</v>
      </c>
      <c r="B6" s="188">
        <v>1140</v>
      </c>
      <c r="C6" s="189" t="s">
        <v>36</v>
      </c>
      <c r="D6" s="190" t="s">
        <v>37</v>
      </c>
      <c r="E6" s="191">
        <v>1</v>
      </c>
      <c r="F6" s="189">
        <v>11113</v>
      </c>
    </row>
    <row r="7" spans="1:6" s="189" customFormat="1" ht="15" customHeight="1" x14ac:dyDescent="0.2">
      <c r="A7" s="187">
        <v>141</v>
      </c>
      <c r="B7" s="188">
        <v>1141</v>
      </c>
      <c r="C7" s="189" t="s">
        <v>38</v>
      </c>
      <c r="D7" s="190" t="s">
        <v>39</v>
      </c>
      <c r="E7" s="191">
        <v>1</v>
      </c>
      <c r="F7" s="189">
        <v>11113</v>
      </c>
    </row>
    <row r="8" spans="1:6" s="189" customFormat="1" ht="15" customHeight="1" x14ac:dyDescent="0.2">
      <c r="A8" s="187">
        <v>142</v>
      </c>
      <c r="B8" s="188">
        <v>1142</v>
      </c>
      <c r="C8" s="189" t="s">
        <v>40</v>
      </c>
      <c r="D8" s="190" t="s">
        <v>41</v>
      </c>
      <c r="E8" s="191">
        <v>1</v>
      </c>
      <c r="F8" s="189">
        <v>11113</v>
      </c>
    </row>
    <row r="9" spans="1:6" s="189" customFormat="1" ht="15" customHeight="1" x14ac:dyDescent="0.2">
      <c r="A9" s="187">
        <v>143</v>
      </c>
      <c r="B9" s="188">
        <v>1143</v>
      </c>
      <c r="C9" s="189" t="s">
        <v>42</v>
      </c>
      <c r="D9" s="190" t="s">
        <v>43</v>
      </c>
      <c r="E9" s="191">
        <v>1</v>
      </c>
      <c r="F9" s="189">
        <v>11113</v>
      </c>
    </row>
    <row r="10" spans="1:6" s="189" customFormat="1" ht="15" customHeight="1" x14ac:dyDescent="0.2">
      <c r="A10" s="187">
        <v>144</v>
      </c>
      <c r="B10" s="188">
        <v>1144</v>
      </c>
      <c r="C10" s="189" t="s">
        <v>44</v>
      </c>
      <c r="D10" s="190" t="s">
        <v>45</v>
      </c>
      <c r="E10" s="191">
        <v>1</v>
      </c>
      <c r="F10" s="189">
        <v>11113</v>
      </c>
    </row>
    <row r="11" spans="1:6" s="189" customFormat="1" ht="15" customHeight="1" x14ac:dyDescent="0.2">
      <c r="A11" s="187">
        <v>146</v>
      </c>
      <c r="B11" s="188">
        <v>1146</v>
      </c>
      <c r="C11" s="189" t="s">
        <v>46</v>
      </c>
      <c r="D11" s="190" t="s">
        <v>47</v>
      </c>
      <c r="E11" s="191">
        <v>1</v>
      </c>
      <c r="F11" s="189">
        <v>11113</v>
      </c>
    </row>
    <row r="12" spans="1:6" s="189" customFormat="1" ht="15" customHeight="1" x14ac:dyDescent="0.2">
      <c r="A12" s="187">
        <v>148</v>
      </c>
      <c r="B12" s="188">
        <v>1148</v>
      </c>
      <c r="C12" s="189" t="s">
        <v>48</v>
      </c>
      <c r="D12" s="190" t="s">
        <v>49</v>
      </c>
      <c r="E12" s="191">
        <v>1</v>
      </c>
      <c r="F12" s="189">
        <v>11113</v>
      </c>
    </row>
    <row r="13" spans="1:6" s="189" customFormat="1" ht="15" customHeight="1" x14ac:dyDescent="0.2">
      <c r="A13" s="187">
        <v>150</v>
      </c>
      <c r="B13" s="188">
        <v>1150</v>
      </c>
      <c r="C13" s="189" t="s">
        <v>610</v>
      </c>
      <c r="D13" s="190" t="s">
        <v>50</v>
      </c>
      <c r="E13" s="191">
        <v>1</v>
      </c>
      <c r="F13" s="189">
        <v>11113</v>
      </c>
    </row>
    <row r="14" spans="1:6" s="189" customFormat="1" ht="15" customHeight="1" x14ac:dyDescent="0.2">
      <c r="A14" s="192">
        <v>249</v>
      </c>
      <c r="B14" s="188">
        <v>1152</v>
      </c>
      <c r="C14" s="189" t="s">
        <v>51</v>
      </c>
      <c r="D14" s="190" t="s">
        <v>52</v>
      </c>
      <c r="E14" s="191">
        <v>1</v>
      </c>
      <c r="F14" s="189">
        <v>11113</v>
      </c>
    </row>
    <row r="15" spans="1:6" s="189" customFormat="1" ht="15" customHeight="1" x14ac:dyDescent="0.2">
      <c r="A15" s="187">
        <v>152</v>
      </c>
      <c r="B15" s="188">
        <v>1157</v>
      </c>
      <c r="C15" s="189" t="s">
        <v>53</v>
      </c>
      <c r="D15" s="190" t="s">
        <v>54</v>
      </c>
      <c r="E15" s="191">
        <v>1</v>
      </c>
      <c r="F15" s="189">
        <v>11113</v>
      </c>
    </row>
    <row r="16" spans="1:6" s="189" customFormat="1" ht="15" customHeight="1" x14ac:dyDescent="0.2">
      <c r="A16" s="187">
        <v>157</v>
      </c>
      <c r="B16" s="188">
        <v>1160</v>
      </c>
      <c r="C16" s="189" t="s">
        <v>55</v>
      </c>
      <c r="D16" s="190" t="s">
        <v>56</v>
      </c>
      <c r="E16" s="191">
        <v>1</v>
      </c>
      <c r="F16" s="189">
        <v>11113</v>
      </c>
    </row>
    <row r="17" spans="1:9" s="189" customFormat="1" ht="15" customHeight="1" x14ac:dyDescent="0.2">
      <c r="A17" s="187">
        <v>160</v>
      </c>
      <c r="B17" s="188">
        <v>1164</v>
      </c>
      <c r="C17" s="189" t="s">
        <v>57</v>
      </c>
      <c r="D17" s="190" t="s">
        <v>58</v>
      </c>
      <c r="E17" s="191">
        <v>1</v>
      </c>
      <c r="F17" s="189">
        <v>11113</v>
      </c>
    </row>
    <row r="18" spans="1:9" s="189" customFormat="1" ht="15" customHeight="1" x14ac:dyDescent="0.2">
      <c r="A18" s="187">
        <v>164</v>
      </c>
      <c r="B18" s="188">
        <v>1166</v>
      </c>
      <c r="C18" s="189" t="s">
        <v>59</v>
      </c>
      <c r="D18" s="190" t="s">
        <v>60</v>
      </c>
      <c r="E18" s="191">
        <v>1</v>
      </c>
      <c r="F18" s="189">
        <v>11113</v>
      </c>
    </row>
    <row r="19" spans="1:9" s="189" customFormat="1" ht="15" customHeight="1" x14ac:dyDescent="0.2">
      <c r="A19" s="187">
        <v>166</v>
      </c>
      <c r="B19" s="188">
        <v>1170</v>
      </c>
      <c r="C19" s="189" t="s">
        <v>61</v>
      </c>
      <c r="D19" s="190" t="s">
        <v>62</v>
      </c>
      <c r="E19" s="191">
        <v>1</v>
      </c>
      <c r="F19" s="189">
        <v>11113</v>
      </c>
    </row>
    <row r="20" spans="1:9" s="189" customFormat="1" ht="15" customHeight="1" x14ac:dyDescent="0.2">
      <c r="A20" s="187"/>
      <c r="B20" s="188">
        <v>1172</v>
      </c>
      <c r="C20" s="189" t="s">
        <v>63</v>
      </c>
      <c r="D20" s="190" t="s">
        <v>64</v>
      </c>
      <c r="E20" s="191">
        <v>1</v>
      </c>
      <c r="F20" s="189">
        <v>11113</v>
      </c>
    </row>
    <row r="21" spans="1:9" s="189" customFormat="1" ht="15" customHeight="1" x14ac:dyDescent="0.2">
      <c r="A21" s="187">
        <v>172</v>
      </c>
      <c r="B21" s="188">
        <v>1175</v>
      </c>
      <c r="C21" s="189" t="s">
        <v>65</v>
      </c>
      <c r="D21" s="190" t="s">
        <v>66</v>
      </c>
      <c r="E21" s="191">
        <v>1</v>
      </c>
      <c r="F21" s="189">
        <v>11113</v>
      </c>
    </row>
    <row r="22" spans="1:9" s="189" customFormat="1" ht="15" customHeight="1" x14ac:dyDescent="0.2">
      <c r="A22" s="187"/>
      <c r="B22" s="193">
        <v>1178</v>
      </c>
      <c r="C22" s="194" t="s">
        <v>606</v>
      </c>
      <c r="D22" s="190" t="s">
        <v>67</v>
      </c>
      <c r="E22" s="195">
        <v>2</v>
      </c>
      <c r="F22" s="189">
        <v>11213</v>
      </c>
      <c r="I22" s="194"/>
    </row>
    <row r="23" spans="1:9" s="189" customFormat="1" ht="15" customHeight="1" x14ac:dyDescent="0.2">
      <c r="A23" s="187">
        <v>180</v>
      </c>
      <c r="B23" s="188">
        <v>1180</v>
      </c>
      <c r="C23" s="189" t="s">
        <v>68</v>
      </c>
      <c r="D23" s="190" t="s">
        <v>69</v>
      </c>
      <c r="E23" s="191">
        <v>1</v>
      </c>
      <c r="F23" s="189">
        <v>11113</v>
      </c>
    </row>
    <row r="24" spans="1:9" s="189" customFormat="1" ht="15" customHeight="1" x14ac:dyDescent="0.2">
      <c r="A24" s="187"/>
      <c r="B24" s="188">
        <v>1183</v>
      </c>
      <c r="C24" s="189" t="s">
        <v>70</v>
      </c>
      <c r="D24" s="190" t="s">
        <v>71</v>
      </c>
      <c r="E24" s="191">
        <v>1</v>
      </c>
      <c r="F24" s="189">
        <v>11113</v>
      </c>
    </row>
    <row r="25" spans="1:9" s="189" customFormat="1" ht="15" customHeight="1" x14ac:dyDescent="0.2">
      <c r="A25" s="187">
        <v>184</v>
      </c>
      <c r="B25" s="188">
        <v>1184</v>
      </c>
      <c r="C25" s="189" t="s">
        <v>72</v>
      </c>
      <c r="D25" s="190" t="s">
        <v>73</v>
      </c>
      <c r="E25" s="191">
        <v>1</v>
      </c>
      <c r="F25" s="189">
        <v>11113</v>
      </c>
    </row>
    <row r="26" spans="1:9" s="189" customFormat="1" ht="15" customHeight="1" x14ac:dyDescent="0.2">
      <c r="A26" s="187">
        <v>186</v>
      </c>
      <c r="B26" s="188">
        <v>1186</v>
      </c>
      <c r="C26" s="189" t="s">
        <v>74</v>
      </c>
      <c r="D26" s="190" t="s">
        <v>75</v>
      </c>
      <c r="E26" s="191">
        <v>1</v>
      </c>
      <c r="F26" s="189">
        <v>11113</v>
      </c>
    </row>
    <row r="27" spans="1:9" s="189" customFormat="1" ht="15" customHeight="1" x14ac:dyDescent="0.2">
      <c r="A27" s="187">
        <v>190</v>
      </c>
      <c r="B27" s="188">
        <v>1190</v>
      </c>
      <c r="C27" s="189" t="s">
        <v>76</v>
      </c>
      <c r="D27" s="190" t="s">
        <v>77</v>
      </c>
      <c r="E27" s="191">
        <v>1</v>
      </c>
      <c r="F27" s="189">
        <v>11113</v>
      </c>
    </row>
    <row r="28" spans="1:9" s="189" customFormat="1" ht="15" customHeight="1" x14ac:dyDescent="0.2">
      <c r="A28" s="187">
        <v>191</v>
      </c>
      <c r="B28" s="188">
        <v>1191</v>
      </c>
      <c r="C28" s="189" t="s">
        <v>78</v>
      </c>
      <c r="D28" s="190" t="s">
        <v>79</v>
      </c>
      <c r="E28" s="191">
        <v>1</v>
      </c>
      <c r="F28" s="189">
        <v>11113</v>
      </c>
    </row>
    <row r="29" spans="1:9" s="189" customFormat="1" ht="15" customHeight="1" x14ac:dyDescent="0.2">
      <c r="A29" s="187">
        <v>230</v>
      </c>
      <c r="B29" s="188">
        <v>1230</v>
      </c>
      <c r="C29" s="189" t="s">
        <v>80</v>
      </c>
      <c r="D29" s="190" t="s">
        <v>81</v>
      </c>
      <c r="E29" s="191">
        <v>1</v>
      </c>
      <c r="F29" s="189">
        <v>11113</v>
      </c>
    </row>
    <row r="30" spans="1:9" s="189" customFormat="1" ht="15" customHeight="1" x14ac:dyDescent="0.2">
      <c r="A30" s="187">
        <v>232</v>
      </c>
      <c r="B30" s="188">
        <v>1232</v>
      </c>
      <c r="C30" s="189" t="s">
        <v>82</v>
      </c>
      <c r="D30" s="190" t="s">
        <v>83</v>
      </c>
      <c r="E30" s="191">
        <v>1</v>
      </c>
      <c r="F30" s="189">
        <v>11113</v>
      </c>
    </row>
    <row r="31" spans="1:9" s="189" customFormat="1" ht="15" customHeight="1" x14ac:dyDescent="0.2">
      <c r="A31" s="187">
        <v>234</v>
      </c>
      <c r="B31" s="188">
        <v>1234</v>
      </c>
      <c r="C31" s="189" t="s">
        <v>84</v>
      </c>
      <c r="D31" s="190" t="s">
        <v>85</v>
      </c>
      <c r="E31" s="191">
        <v>1</v>
      </c>
      <c r="F31" s="189">
        <v>11113</v>
      </c>
    </row>
    <row r="32" spans="1:9" s="189" customFormat="1" ht="15" customHeight="1" x14ac:dyDescent="0.2">
      <c r="A32" s="187">
        <v>238</v>
      </c>
      <c r="B32" s="188">
        <v>1238</v>
      </c>
      <c r="C32" s="189" t="s">
        <v>86</v>
      </c>
      <c r="D32" s="190" t="s">
        <v>87</v>
      </c>
      <c r="E32" s="191">
        <v>1</v>
      </c>
      <c r="F32" s="189">
        <v>11113</v>
      </c>
    </row>
    <row r="33" spans="1:6" s="189" customFormat="1" ht="15" customHeight="1" x14ac:dyDescent="0.2">
      <c r="A33" s="187"/>
      <c r="B33" s="188">
        <v>1241</v>
      </c>
      <c r="C33" s="189" t="s">
        <v>625</v>
      </c>
      <c r="D33" s="190" t="s">
        <v>88</v>
      </c>
      <c r="E33" s="191">
        <v>1</v>
      </c>
      <c r="F33" s="189">
        <v>11113</v>
      </c>
    </row>
    <row r="34" spans="1:6" s="189" customFormat="1" ht="15" customHeight="1" x14ac:dyDescent="0.2">
      <c r="A34" s="187">
        <v>243</v>
      </c>
      <c r="B34" s="188">
        <v>1243</v>
      </c>
      <c r="C34" s="189" t="s">
        <v>89</v>
      </c>
      <c r="D34" s="190" t="s">
        <v>90</v>
      </c>
      <c r="E34" s="191">
        <v>1</v>
      </c>
      <c r="F34" s="189">
        <v>11113</v>
      </c>
    </row>
    <row r="35" spans="1:6" s="189" customFormat="1" ht="15" customHeight="1" x14ac:dyDescent="0.2">
      <c r="A35" s="187">
        <v>244</v>
      </c>
      <c r="B35" s="188">
        <v>1244</v>
      </c>
      <c r="C35" s="189" t="s">
        <v>91</v>
      </c>
      <c r="D35" s="190" t="s">
        <v>92</v>
      </c>
      <c r="E35" s="191">
        <v>1</v>
      </c>
      <c r="F35" s="189">
        <v>11113</v>
      </c>
    </row>
    <row r="36" spans="1:6" s="189" customFormat="1" ht="15" customHeight="1" x14ac:dyDescent="0.2">
      <c r="A36" s="187">
        <v>248</v>
      </c>
      <c r="B36" s="188">
        <v>1248</v>
      </c>
      <c r="C36" s="189" t="s">
        <v>93</v>
      </c>
      <c r="D36" s="190" t="s">
        <v>94</v>
      </c>
      <c r="E36" s="191">
        <v>1</v>
      </c>
      <c r="F36" s="189">
        <v>11113</v>
      </c>
    </row>
    <row r="37" spans="1:6" s="189" customFormat="1" ht="15" customHeight="1" x14ac:dyDescent="0.2">
      <c r="A37" s="187">
        <v>255</v>
      </c>
      <c r="B37" s="188">
        <v>1255</v>
      </c>
      <c r="C37" s="189" t="s">
        <v>95</v>
      </c>
      <c r="D37" s="190" t="s">
        <v>96</v>
      </c>
      <c r="E37" s="191">
        <v>1</v>
      </c>
      <c r="F37" s="189">
        <v>11113</v>
      </c>
    </row>
    <row r="38" spans="1:6" s="189" customFormat="1" ht="15" customHeight="1" x14ac:dyDescent="0.2">
      <c r="A38" s="187">
        <v>256</v>
      </c>
      <c r="B38" s="188">
        <v>1256</v>
      </c>
      <c r="C38" s="189" t="s">
        <v>611</v>
      </c>
      <c r="D38" s="190" t="s">
        <v>97</v>
      </c>
      <c r="E38" s="191">
        <v>1</v>
      </c>
      <c r="F38" s="189">
        <v>11113</v>
      </c>
    </row>
    <row r="39" spans="1:6" s="189" customFormat="1" ht="15" customHeight="1" x14ac:dyDescent="0.2">
      <c r="A39" s="187">
        <v>258</v>
      </c>
      <c r="B39" s="188">
        <v>1258</v>
      </c>
      <c r="C39" s="189" t="s">
        <v>98</v>
      </c>
      <c r="D39" s="190" t="s">
        <v>99</v>
      </c>
      <c r="E39" s="191">
        <v>1</v>
      </c>
      <c r="F39" s="189">
        <v>11113</v>
      </c>
    </row>
    <row r="40" spans="1:6" s="189" customFormat="1" ht="15" customHeight="1" x14ac:dyDescent="0.2">
      <c r="A40" s="187">
        <v>259</v>
      </c>
      <c r="B40" s="188">
        <v>1259</v>
      </c>
      <c r="C40" s="189" t="s">
        <v>100</v>
      </c>
      <c r="D40" s="190" t="s">
        <v>101</v>
      </c>
      <c r="E40" s="191">
        <v>1</v>
      </c>
      <c r="F40" s="189">
        <v>11113</v>
      </c>
    </row>
    <row r="41" spans="1:6" s="189" customFormat="1" ht="15" customHeight="1" x14ac:dyDescent="0.2">
      <c r="A41" s="187">
        <v>262</v>
      </c>
      <c r="B41" s="188">
        <v>1262</v>
      </c>
      <c r="C41" s="189" t="s">
        <v>102</v>
      </c>
      <c r="D41" s="190" t="s">
        <v>103</v>
      </c>
      <c r="E41" s="191">
        <v>1</v>
      </c>
      <c r="F41" s="189">
        <v>11113</v>
      </c>
    </row>
    <row r="42" spans="1:6" s="189" customFormat="1" ht="15" customHeight="1" x14ac:dyDescent="0.2">
      <c r="A42" s="187">
        <v>264</v>
      </c>
      <c r="B42" s="188">
        <v>1264</v>
      </c>
      <c r="C42" s="189" t="s">
        <v>104</v>
      </c>
      <c r="D42" s="190" t="s">
        <v>105</v>
      </c>
      <c r="E42" s="191">
        <v>1</v>
      </c>
      <c r="F42" s="189">
        <v>11113</v>
      </c>
    </row>
    <row r="43" spans="1:6" s="189" customFormat="1" ht="15" customHeight="1" x14ac:dyDescent="0.2">
      <c r="A43" s="187">
        <v>265</v>
      </c>
      <c r="B43" s="188">
        <v>1265</v>
      </c>
      <c r="C43" s="189" t="s">
        <v>106</v>
      </c>
      <c r="D43" s="190" t="s">
        <v>107</v>
      </c>
      <c r="E43" s="191">
        <v>1</v>
      </c>
      <c r="F43" s="189">
        <v>11113</v>
      </c>
    </row>
    <row r="44" spans="1:6" s="189" customFormat="1" ht="15" customHeight="1" x14ac:dyDescent="0.2">
      <c r="A44" s="187">
        <v>266</v>
      </c>
      <c r="B44" s="188">
        <v>1266</v>
      </c>
      <c r="C44" s="189" t="s">
        <v>108</v>
      </c>
      <c r="D44" s="190" t="s">
        <v>109</v>
      </c>
      <c r="E44" s="191">
        <v>1</v>
      </c>
      <c r="F44" s="189">
        <v>11113</v>
      </c>
    </row>
    <row r="45" spans="1:6" s="189" customFormat="1" ht="15" customHeight="1" x14ac:dyDescent="0.2">
      <c r="A45" s="187">
        <v>267</v>
      </c>
      <c r="B45" s="188">
        <v>1267</v>
      </c>
      <c r="C45" s="189" t="s">
        <v>110</v>
      </c>
      <c r="D45" s="190" t="s">
        <v>111</v>
      </c>
      <c r="E45" s="191">
        <v>1</v>
      </c>
      <c r="F45" s="189">
        <v>11113</v>
      </c>
    </row>
    <row r="46" spans="1:6" s="189" customFormat="1" ht="15" customHeight="1" x14ac:dyDescent="0.2">
      <c r="A46" s="187">
        <v>268</v>
      </c>
      <c r="B46" s="188">
        <v>1268</v>
      </c>
      <c r="C46" s="189" t="s">
        <v>112</v>
      </c>
      <c r="D46" s="190" t="s">
        <v>113</v>
      </c>
      <c r="E46" s="191">
        <v>1</v>
      </c>
      <c r="F46" s="189">
        <v>11113</v>
      </c>
    </row>
    <row r="47" spans="1:6" s="189" customFormat="1" ht="15" customHeight="1" x14ac:dyDescent="0.2">
      <c r="A47" s="187">
        <v>269</v>
      </c>
      <c r="B47" s="188">
        <v>1269</v>
      </c>
      <c r="C47" s="189" t="s">
        <v>114</v>
      </c>
      <c r="D47" s="190" t="s">
        <v>115</v>
      </c>
      <c r="E47" s="191">
        <v>1</v>
      </c>
      <c r="F47" s="189">
        <v>11113</v>
      </c>
    </row>
    <row r="48" spans="1:6" s="189" customFormat="1" ht="15" customHeight="1" x14ac:dyDescent="0.2">
      <c r="A48" s="187">
        <v>275</v>
      </c>
      <c r="B48" s="188">
        <v>1275</v>
      </c>
      <c r="C48" s="189" t="s">
        <v>116</v>
      </c>
      <c r="D48" s="190" t="s">
        <v>117</v>
      </c>
      <c r="E48" s="191">
        <v>1</v>
      </c>
      <c r="F48" s="189">
        <v>11113</v>
      </c>
    </row>
    <row r="49" spans="1:9" s="189" customFormat="1" ht="15" customHeight="1" x14ac:dyDescent="0.2">
      <c r="A49" s="187">
        <v>276</v>
      </c>
      <c r="B49" s="188">
        <v>1276</v>
      </c>
      <c r="C49" s="189" t="s">
        <v>118</v>
      </c>
      <c r="D49" s="190" t="s">
        <v>119</v>
      </c>
      <c r="E49" s="191">
        <v>1</v>
      </c>
      <c r="F49" s="189">
        <v>11113</v>
      </c>
    </row>
    <row r="50" spans="1:9" s="189" customFormat="1" ht="15" customHeight="1" x14ac:dyDescent="0.2">
      <c r="A50" s="187"/>
      <c r="B50" s="188">
        <v>1277</v>
      </c>
      <c r="C50" s="189" t="s">
        <v>609</v>
      </c>
      <c r="D50" s="190" t="s">
        <v>608</v>
      </c>
      <c r="E50" s="191">
        <v>1</v>
      </c>
      <c r="F50" s="189">
        <v>11113</v>
      </c>
    </row>
    <row r="51" spans="1:9" s="189" customFormat="1" ht="15" customHeight="1" x14ac:dyDescent="0.2">
      <c r="A51" s="187">
        <v>279</v>
      </c>
      <c r="B51" s="188">
        <v>1279</v>
      </c>
      <c r="C51" s="189" t="s">
        <v>121</v>
      </c>
      <c r="D51" s="190" t="s">
        <v>122</v>
      </c>
      <c r="E51" s="191">
        <v>1</v>
      </c>
      <c r="F51" s="189">
        <v>11113</v>
      </c>
    </row>
    <row r="52" spans="1:9" s="189" customFormat="1" ht="15" customHeight="1" x14ac:dyDescent="0.2">
      <c r="A52" s="187">
        <v>282</v>
      </c>
      <c r="B52" s="188">
        <v>1282</v>
      </c>
      <c r="C52" s="189" t="s">
        <v>123</v>
      </c>
      <c r="D52" s="190" t="s">
        <v>124</v>
      </c>
      <c r="E52" s="191">
        <v>1</v>
      </c>
      <c r="F52" s="189">
        <v>11113</v>
      </c>
    </row>
    <row r="53" spans="1:9" s="189" customFormat="1" ht="15" customHeight="1" x14ac:dyDescent="0.2">
      <c r="A53" s="187">
        <v>284</v>
      </c>
      <c r="B53" s="188">
        <v>1284</v>
      </c>
      <c r="C53" s="189" t="s">
        <v>125</v>
      </c>
      <c r="D53" s="190" t="s">
        <v>126</v>
      </c>
      <c r="E53" s="191">
        <v>1</v>
      </c>
      <c r="F53" s="189">
        <v>11113</v>
      </c>
    </row>
    <row r="54" spans="1:9" s="189" customFormat="1" ht="15" customHeight="1" x14ac:dyDescent="0.2">
      <c r="A54" s="187">
        <v>286</v>
      </c>
      <c r="B54" s="188">
        <v>1286</v>
      </c>
      <c r="C54" s="189" t="s">
        <v>127</v>
      </c>
      <c r="D54" s="190" t="s">
        <v>128</v>
      </c>
      <c r="E54" s="191">
        <v>1</v>
      </c>
      <c r="F54" s="189">
        <v>11113</v>
      </c>
    </row>
    <row r="55" spans="1:9" s="189" customFormat="1" ht="15" customHeight="1" x14ac:dyDescent="0.2">
      <c r="A55" s="187">
        <v>290</v>
      </c>
      <c r="B55" s="188">
        <v>1290</v>
      </c>
      <c r="C55" s="189" t="s">
        <v>129</v>
      </c>
      <c r="D55" s="190" t="s">
        <v>130</v>
      </c>
      <c r="E55" s="191">
        <v>1</v>
      </c>
      <c r="F55" s="189">
        <v>11113</v>
      </c>
    </row>
    <row r="56" spans="1:9" s="189" customFormat="1" ht="15" customHeight="1" x14ac:dyDescent="0.2">
      <c r="A56" s="187">
        <v>294</v>
      </c>
      <c r="B56" s="188">
        <v>1294</v>
      </c>
      <c r="C56" s="189" t="s">
        <v>131</v>
      </c>
      <c r="D56" s="190" t="s">
        <v>132</v>
      </c>
      <c r="E56" s="191">
        <v>1</v>
      </c>
      <c r="F56" s="189">
        <v>11113</v>
      </c>
    </row>
    <row r="57" spans="1:9" s="189" customFormat="1" ht="15" customHeight="1" x14ac:dyDescent="0.2">
      <c r="A57" s="187">
        <v>296</v>
      </c>
      <c r="B57" s="188">
        <v>1296</v>
      </c>
      <c r="C57" s="189" t="s">
        <v>133</v>
      </c>
      <c r="D57" s="190" t="s">
        <v>134</v>
      </c>
      <c r="E57" s="191">
        <v>1</v>
      </c>
      <c r="F57" s="189">
        <v>11113</v>
      </c>
    </row>
    <row r="58" spans="1:9" s="189" customFormat="1" ht="15" customHeight="1" x14ac:dyDescent="0.2">
      <c r="A58" s="187">
        <v>297</v>
      </c>
      <c r="B58" s="188">
        <v>1297</v>
      </c>
      <c r="C58" s="189" t="s">
        <v>135</v>
      </c>
      <c r="D58" s="190" t="s">
        <v>136</v>
      </c>
      <c r="E58" s="191">
        <v>1</v>
      </c>
      <c r="F58" s="189">
        <v>11113</v>
      </c>
    </row>
    <row r="59" spans="1:9" s="189" customFormat="1" ht="15" customHeight="1" x14ac:dyDescent="0.2">
      <c r="A59" s="192">
        <v>156</v>
      </c>
      <c r="B59" s="188">
        <v>2156</v>
      </c>
      <c r="C59" s="194" t="s">
        <v>137</v>
      </c>
      <c r="D59" s="190" t="s">
        <v>138</v>
      </c>
      <c r="E59" s="191">
        <v>2</v>
      </c>
      <c r="F59" s="189">
        <v>11213</v>
      </c>
    </row>
    <row r="60" spans="1:9" s="189" customFormat="1" ht="15" customHeight="1" x14ac:dyDescent="0.2">
      <c r="A60" s="192">
        <v>158</v>
      </c>
      <c r="B60" s="188">
        <v>2158</v>
      </c>
      <c r="C60" s="194" t="s">
        <v>139</v>
      </c>
      <c r="D60" s="190" t="s">
        <v>140</v>
      </c>
      <c r="E60" s="191">
        <v>2</v>
      </c>
      <c r="F60" s="189">
        <v>11213</v>
      </c>
      <c r="I60" s="194"/>
    </row>
    <row r="61" spans="1:9" s="189" customFormat="1" ht="15" customHeight="1" x14ac:dyDescent="0.2">
      <c r="A61" s="192">
        <v>174</v>
      </c>
      <c r="B61" s="188">
        <v>2174</v>
      </c>
      <c r="C61" s="194" t="s">
        <v>141</v>
      </c>
      <c r="D61" s="190" t="s">
        <v>142</v>
      </c>
      <c r="E61" s="191">
        <v>2</v>
      </c>
      <c r="F61" s="189">
        <v>11213</v>
      </c>
      <c r="I61" s="194"/>
    </row>
    <row r="62" spans="1:9" s="189" customFormat="1" ht="15" customHeight="1" x14ac:dyDescent="0.2">
      <c r="A62" s="192">
        <v>176</v>
      </c>
      <c r="B62" s="188">
        <v>2176</v>
      </c>
      <c r="C62" s="194" t="s">
        <v>143</v>
      </c>
      <c r="D62" s="190" t="s">
        <v>144</v>
      </c>
      <c r="E62" s="191">
        <v>2</v>
      </c>
      <c r="F62" s="189">
        <v>11213</v>
      </c>
      <c r="I62" s="194"/>
    </row>
    <row r="63" spans="1:9" s="189" customFormat="1" ht="15" customHeight="1" x14ac:dyDescent="0.2">
      <c r="A63" s="192">
        <v>178</v>
      </c>
      <c r="B63" s="188">
        <v>2182</v>
      </c>
      <c r="C63" s="194" t="s">
        <v>145</v>
      </c>
      <c r="D63" s="190" t="s">
        <v>146</v>
      </c>
      <c r="E63" s="191">
        <v>2</v>
      </c>
      <c r="F63" s="189">
        <v>11213</v>
      </c>
      <c r="I63" s="194"/>
    </row>
    <row r="64" spans="1:9" s="189" customFormat="1" ht="15" customHeight="1" x14ac:dyDescent="0.2">
      <c r="A64" s="192">
        <v>182</v>
      </c>
      <c r="B64" s="188">
        <v>2196</v>
      </c>
      <c r="C64" s="194" t="s">
        <v>147</v>
      </c>
      <c r="D64" s="190" t="s">
        <v>148</v>
      </c>
      <c r="E64" s="191">
        <v>2</v>
      </c>
      <c r="F64" s="189">
        <v>11213</v>
      </c>
      <c r="I64" s="194"/>
    </row>
    <row r="65" spans="1:9" s="189" customFormat="1" ht="15" customHeight="1" x14ac:dyDescent="0.2">
      <c r="A65" s="192">
        <v>196</v>
      </c>
      <c r="B65" s="188">
        <v>2199</v>
      </c>
      <c r="C65" s="194" t="s">
        <v>149</v>
      </c>
      <c r="D65" s="190" t="s">
        <v>150</v>
      </c>
      <c r="E65" s="191">
        <v>2</v>
      </c>
      <c r="F65" s="189">
        <v>11213</v>
      </c>
      <c r="I65" s="194"/>
    </row>
    <row r="66" spans="1:9" s="189" customFormat="1" ht="15" customHeight="1" x14ac:dyDescent="0.2">
      <c r="A66" s="192">
        <v>199</v>
      </c>
      <c r="B66" s="188">
        <v>2235</v>
      </c>
      <c r="C66" s="194" t="s">
        <v>151</v>
      </c>
      <c r="D66" s="190" t="s">
        <v>152</v>
      </c>
      <c r="E66" s="191">
        <v>2</v>
      </c>
      <c r="F66" s="189">
        <v>11213</v>
      </c>
      <c r="I66" s="194"/>
    </row>
    <row r="67" spans="1:9" s="189" customFormat="1" ht="15" customHeight="1" x14ac:dyDescent="0.2">
      <c r="A67" s="192">
        <v>235</v>
      </c>
      <c r="B67" s="188">
        <v>2236</v>
      </c>
      <c r="C67" s="194" t="s">
        <v>626</v>
      </c>
      <c r="D67" s="190" t="s">
        <v>153</v>
      </c>
      <c r="E67" s="191">
        <v>2</v>
      </c>
      <c r="F67" s="189">
        <v>11213</v>
      </c>
      <c r="I67" s="194"/>
    </row>
    <row r="68" spans="1:9" s="189" customFormat="1" ht="15" customHeight="1" x14ac:dyDescent="0.2">
      <c r="A68" s="192">
        <v>236</v>
      </c>
      <c r="B68" s="188">
        <v>2249</v>
      </c>
      <c r="C68" s="194" t="s">
        <v>154</v>
      </c>
      <c r="D68" s="190" t="s">
        <v>155</v>
      </c>
      <c r="E68" s="191">
        <v>2</v>
      </c>
      <c r="F68" s="189">
        <v>11213</v>
      </c>
      <c r="I68" s="194"/>
    </row>
    <row r="69" spans="1:9" s="189" customFormat="1" ht="15" customHeight="1" x14ac:dyDescent="0.2">
      <c r="A69" s="187">
        <v>278</v>
      </c>
      <c r="B69" s="188">
        <v>2254</v>
      </c>
      <c r="C69" s="189" t="s">
        <v>607</v>
      </c>
      <c r="D69" s="190" t="s">
        <v>120</v>
      </c>
      <c r="E69" s="191">
        <v>2</v>
      </c>
      <c r="F69" s="189">
        <v>11213</v>
      </c>
      <c r="I69" s="194"/>
    </row>
    <row r="70" spans="1:9" s="189" customFormat="1" ht="15" customHeight="1" x14ac:dyDescent="0.2">
      <c r="A70" s="192">
        <v>257</v>
      </c>
      <c r="B70" s="188">
        <v>2257</v>
      </c>
      <c r="C70" s="194" t="s">
        <v>156</v>
      </c>
      <c r="D70" s="190" t="s">
        <v>140</v>
      </c>
      <c r="E70" s="191">
        <v>2</v>
      </c>
      <c r="F70" s="189">
        <v>11213</v>
      </c>
      <c r="I70" s="194"/>
    </row>
    <row r="71" spans="1:9" s="189" customFormat="1" ht="15" customHeight="1" x14ac:dyDescent="0.2">
      <c r="A71" s="192">
        <v>261</v>
      </c>
      <c r="B71" s="188">
        <v>2261</v>
      </c>
      <c r="C71" s="194" t="s">
        <v>157</v>
      </c>
      <c r="D71" s="190" t="s">
        <v>158</v>
      </c>
      <c r="E71" s="191">
        <v>2</v>
      </c>
      <c r="F71" s="189">
        <v>11213</v>
      </c>
      <c r="I71" s="194"/>
    </row>
    <row r="72" spans="1:9" s="189" customFormat="1" ht="15" customHeight="1" x14ac:dyDescent="0.2">
      <c r="A72" s="192">
        <v>263</v>
      </c>
      <c r="B72" s="188">
        <v>2263</v>
      </c>
      <c r="C72" s="194" t="s">
        <v>159</v>
      </c>
      <c r="D72" s="190" t="s">
        <v>160</v>
      </c>
      <c r="E72" s="191">
        <v>2</v>
      </c>
      <c r="F72" s="189">
        <v>11213</v>
      </c>
      <c r="I72" s="194"/>
    </row>
    <row r="73" spans="1:9" s="189" customFormat="1" ht="15" customHeight="1" x14ac:dyDescent="0.2">
      <c r="A73" s="192">
        <v>283</v>
      </c>
      <c r="B73" s="188">
        <v>2283</v>
      </c>
      <c r="C73" s="194" t="s">
        <v>161</v>
      </c>
      <c r="D73" s="190" t="s">
        <v>162</v>
      </c>
      <c r="E73" s="191">
        <v>2</v>
      </c>
      <c r="F73" s="189">
        <v>11213</v>
      </c>
      <c r="I73" s="194"/>
    </row>
    <row r="74" spans="1:9" s="189" customFormat="1" ht="15" customHeight="1" x14ac:dyDescent="0.2">
      <c r="A74" s="196">
        <v>373</v>
      </c>
      <c r="B74" s="188">
        <v>2301</v>
      </c>
      <c r="C74" s="189" t="s">
        <v>612</v>
      </c>
      <c r="D74" s="190" t="s">
        <v>163</v>
      </c>
      <c r="E74" s="191">
        <v>4</v>
      </c>
      <c r="F74" s="189">
        <v>11213</v>
      </c>
    </row>
    <row r="75" spans="1:9" s="189" customFormat="1" ht="15" customHeight="1" x14ac:dyDescent="0.2">
      <c r="A75" s="187">
        <v>115</v>
      </c>
      <c r="B75" s="188">
        <v>3115</v>
      </c>
      <c r="C75" s="189" t="s">
        <v>164</v>
      </c>
      <c r="D75" s="190" t="s">
        <v>165</v>
      </c>
      <c r="E75" s="191">
        <v>3</v>
      </c>
      <c r="F75" s="189">
        <v>11313</v>
      </c>
    </row>
    <row r="76" spans="1:9" s="189" customFormat="1" ht="15" customHeight="1" x14ac:dyDescent="0.2">
      <c r="A76" s="187">
        <v>118</v>
      </c>
      <c r="B76" s="188">
        <v>3118</v>
      </c>
      <c r="C76" s="189" t="s">
        <v>166</v>
      </c>
      <c r="D76" s="190" t="s">
        <v>167</v>
      </c>
      <c r="E76" s="191">
        <v>3</v>
      </c>
      <c r="F76" s="189">
        <v>11313</v>
      </c>
    </row>
    <row r="77" spans="1:9" s="189" customFormat="1" ht="15" customHeight="1" x14ac:dyDescent="0.2">
      <c r="A77" s="187">
        <v>120</v>
      </c>
      <c r="B77" s="188">
        <v>3120</v>
      </c>
      <c r="C77" s="189" t="s">
        <v>168</v>
      </c>
      <c r="D77" s="190" t="s">
        <v>169</v>
      </c>
      <c r="E77" s="191">
        <v>3</v>
      </c>
      <c r="F77" s="189">
        <v>11313</v>
      </c>
    </row>
    <row r="78" spans="1:9" s="189" customFormat="1" ht="15" customHeight="1" x14ac:dyDescent="0.2">
      <c r="A78" s="187"/>
      <c r="B78" s="188">
        <v>3124</v>
      </c>
      <c r="C78" s="189" t="s">
        <v>613</v>
      </c>
      <c r="D78" s="190" t="s">
        <v>178</v>
      </c>
      <c r="E78" s="191">
        <v>3</v>
      </c>
      <c r="F78" s="189">
        <v>11313</v>
      </c>
    </row>
    <row r="79" spans="1:9" s="189" customFormat="1" ht="15" customHeight="1" x14ac:dyDescent="0.2">
      <c r="A79" s="187">
        <v>126</v>
      </c>
      <c r="B79" s="188">
        <v>3126</v>
      </c>
      <c r="C79" s="189" t="s">
        <v>628</v>
      </c>
      <c r="D79" s="190" t="s">
        <v>170</v>
      </c>
      <c r="E79" s="191">
        <v>3</v>
      </c>
      <c r="F79" s="189">
        <v>11313</v>
      </c>
    </row>
    <row r="80" spans="1:9" s="189" customFormat="1" ht="15" customHeight="1" x14ac:dyDescent="0.2">
      <c r="A80" s="187">
        <v>213</v>
      </c>
      <c r="B80" s="188">
        <v>3213</v>
      </c>
      <c r="C80" s="189" t="s">
        <v>171</v>
      </c>
      <c r="D80" s="190" t="s">
        <v>172</v>
      </c>
      <c r="E80" s="191">
        <v>3</v>
      </c>
      <c r="F80" s="189">
        <v>11313</v>
      </c>
    </row>
    <row r="81" spans="1:6" s="189" customFormat="1" ht="15" customHeight="1" x14ac:dyDescent="0.2">
      <c r="A81" s="187">
        <v>215</v>
      </c>
      <c r="B81" s="188">
        <v>3215</v>
      </c>
      <c r="C81" s="189" t="s">
        <v>173</v>
      </c>
      <c r="D81" s="190" t="s">
        <v>174</v>
      </c>
      <c r="E81" s="191">
        <v>3</v>
      </c>
      <c r="F81" s="189">
        <v>11313</v>
      </c>
    </row>
    <row r="82" spans="1:6" s="189" customFormat="1" ht="15" customHeight="1" x14ac:dyDescent="0.2">
      <c r="A82" s="187">
        <v>217</v>
      </c>
      <c r="B82" s="188">
        <v>3217</v>
      </c>
      <c r="C82" s="189" t="s">
        <v>175</v>
      </c>
      <c r="D82" s="190" t="s">
        <v>176</v>
      </c>
      <c r="E82" s="191">
        <v>3</v>
      </c>
      <c r="F82" s="189">
        <v>11313</v>
      </c>
    </row>
    <row r="83" spans="1:6" s="189" customFormat="1" ht="15" customHeight="1" x14ac:dyDescent="0.2">
      <c r="A83" s="187">
        <v>218</v>
      </c>
      <c r="B83" s="188">
        <v>3218</v>
      </c>
      <c r="C83" s="189" t="s">
        <v>627</v>
      </c>
      <c r="D83" s="190" t="s">
        <v>177</v>
      </c>
      <c r="E83" s="191">
        <v>3</v>
      </c>
      <c r="F83" s="189">
        <v>11313</v>
      </c>
    </row>
    <row r="84" spans="1:6" s="189" customFormat="1" ht="15" customHeight="1" x14ac:dyDescent="0.2">
      <c r="A84" s="187"/>
      <c r="B84" s="188">
        <v>4153</v>
      </c>
      <c r="C84" s="189" t="s">
        <v>615</v>
      </c>
      <c r="D84" s="190" t="s">
        <v>122</v>
      </c>
      <c r="E84" s="191">
        <v>4</v>
      </c>
      <c r="F84" s="189">
        <v>11113</v>
      </c>
    </row>
    <row r="85" spans="1:6" s="189" customFormat="1" ht="15" customHeight="1" x14ac:dyDescent="0.2">
      <c r="A85" s="187">
        <v>154</v>
      </c>
      <c r="B85" s="188">
        <v>4154</v>
      </c>
      <c r="C85" s="189" t="s">
        <v>179</v>
      </c>
      <c r="D85" s="190" t="s">
        <v>180</v>
      </c>
      <c r="E85" s="191">
        <v>4</v>
      </c>
      <c r="F85" s="189">
        <v>11113</v>
      </c>
    </row>
    <row r="86" spans="1:6" s="189" customFormat="1" ht="15" customHeight="1" x14ac:dyDescent="0.2">
      <c r="A86" s="187">
        <v>375</v>
      </c>
      <c r="B86" s="188">
        <v>4239</v>
      </c>
      <c r="C86" s="189" t="s">
        <v>181</v>
      </c>
      <c r="D86" s="190" t="s">
        <v>182</v>
      </c>
      <c r="E86" s="191">
        <v>4</v>
      </c>
      <c r="F86" s="189">
        <v>11113</v>
      </c>
    </row>
    <row r="87" spans="1:6" s="189" customFormat="1" ht="15" customHeight="1" x14ac:dyDescent="0.2">
      <c r="A87" s="187">
        <v>313</v>
      </c>
      <c r="B87" s="188">
        <v>4313</v>
      </c>
      <c r="C87" s="189" t="s">
        <v>614</v>
      </c>
      <c r="D87" s="190" t="s">
        <v>183</v>
      </c>
      <c r="E87" s="191">
        <v>4</v>
      </c>
      <c r="F87" s="189">
        <v>11313</v>
      </c>
    </row>
    <row r="88" spans="1:6" s="189" customFormat="1" ht="15" customHeight="1" x14ac:dyDescent="0.2">
      <c r="A88" s="196">
        <v>999</v>
      </c>
      <c r="B88" s="188">
        <v>4372</v>
      </c>
      <c r="C88" s="197" t="s">
        <v>629</v>
      </c>
      <c r="D88" s="190" t="s">
        <v>630</v>
      </c>
      <c r="E88" s="191">
        <v>4</v>
      </c>
      <c r="F88" s="189">
        <v>11113</v>
      </c>
    </row>
    <row r="89" spans="1:6" s="189" customFormat="1" ht="15" customHeight="1" x14ac:dyDescent="0.2">
      <c r="A89" s="196"/>
      <c r="B89" s="188"/>
      <c r="C89" s="197"/>
      <c r="D89" s="190"/>
      <c r="E89" s="191"/>
    </row>
    <row r="90" spans="1:6" x14ac:dyDescent="0.2">
      <c r="B90" s="199" t="s">
        <v>359</v>
      </c>
    </row>
    <row r="91" spans="1:6" x14ac:dyDescent="0.2">
      <c r="B91" s="186">
        <v>511100</v>
      </c>
      <c r="C91" s="202" t="s">
        <v>528</v>
      </c>
    </row>
    <row r="92" spans="1:6" x14ac:dyDescent="0.2">
      <c r="B92" s="186">
        <v>511200</v>
      </c>
      <c r="C92" s="202" t="s">
        <v>528</v>
      </c>
    </row>
    <row r="93" spans="1:6" x14ac:dyDescent="0.2">
      <c r="B93" s="186">
        <v>511210</v>
      </c>
      <c r="C93" s="202" t="s">
        <v>528</v>
      </c>
    </row>
    <row r="94" spans="1:6" x14ac:dyDescent="0.2">
      <c r="B94" s="186">
        <v>511220</v>
      </c>
      <c r="C94" s="202" t="s">
        <v>528</v>
      </c>
    </row>
    <row r="95" spans="1:6" x14ac:dyDescent="0.2">
      <c r="B95" s="186">
        <v>511300</v>
      </c>
      <c r="C95" s="202" t="s">
        <v>528</v>
      </c>
    </row>
    <row r="96" spans="1:6" x14ac:dyDescent="0.2">
      <c r="B96" s="186">
        <v>511310</v>
      </c>
      <c r="C96" s="202" t="s">
        <v>528</v>
      </c>
    </row>
    <row r="97" spans="2:3" x14ac:dyDescent="0.2">
      <c r="B97" s="186">
        <v>511320</v>
      </c>
      <c r="C97" s="202" t="s">
        <v>528</v>
      </c>
    </row>
    <row r="98" spans="2:3" x14ac:dyDescent="0.2">
      <c r="B98" s="186">
        <v>511400</v>
      </c>
      <c r="C98" s="202" t="s">
        <v>528</v>
      </c>
    </row>
    <row r="99" spans="2:3" x14ac:dyDescent="0.2">
      <c r="B99" s="186">
        <v>511410</v>
      </c>
      <c r="C99" s="202" t="s">
        <v>528</v>
      </c>
    </row>
    <row r="100" spans="2:3" x14ac:dyDescent="0.2">
      <c r="B100" s="186">
        <v>511420</v>
      </c>
      <c r="C100" s="202" t="s">
        <v>528</v>
      </c>
    </row>
    <row r="101" spans="2:3" x14ac:dyDescent="0.2">
      <c r="B101" s="186">
        <v>512100</v>
      </c>
      <c r="C101" s="202" t="s">
        <v>192</v>
      </c>
    </row>
    <row r="102" spans="2:3" x14ac:dyDescent="0.2">
      <c r="B102" s="186">
        <v>512200</v>
      </c>
      <c r="C102" s="202" t="s">
        <v>193</v>
      </c>
    </row>
    <row r="103" spans="2:3" x14ac:dyDescent="0.2">
      <c r="B103" s="186">
        <v>512300</v>
      </c>
      <c r="C103" s="202" t="s">
        <v>194</v>
      </c>
    </row>
    <row r="104" spans="2:3" x14ac:dyDescent="0.2">
      <c r="B104" s="186">
        <v>512400</v>
      </c>
      <c r="C104" s="202" t="s">
        <v>195</v>
      </c>
    </row>
    <row r="105" spans="2:3" x14ac:dyDescent="0.2">
      <c r="B105" s="186">
        <v>513000</v>
      </c>
      <c r="C105" s="202" t="s">
        <v>196</v>
      </c>
    </row>
    <row r="106" spans="2:3" x14ac:dyDescent="0.2">
      <c r="B106" s="186">
        <v>513100</v>
      </c>
      <c r="C106" s="202" t="s">
        <v>197</v>
      </c>
    </row>
    <row r="107" spans="2:3" x14ac:dyDescent="0.2">
      <c r="B107" s="186">
        <v>513200</v>
      </c>
      <c r="C107" s="202" t="s">
        <v>198</v>
      </c>
    </row>
    <row r="108" spans="2:3" x14ac:dyDescent="0.2">
      <c r="B108" s="186">
        <v>513300</v>
      </c>
      <c r="C108" s="202" t="s">
        <v>199</v>
      </c>
    </row>
    <row r="109" spans="2:3" x14ac:dyDescent="0.2">
      <c r="B109" s="186">
        <v>513400</v>
      </c>
      <c r="C109" s="202" t="s">
        <v>200</v>
      </c>
    </row>
    <row r="110" spans="2:3" x14ac:dyDescent="0.2">
      <c r="B110" s="186">
        <v>520000</v>
      </c>
      <c r="C110" s="202" t="s">
        <v>201</v>
      </c>
    </row>
    <row r="111" spans="2:3" x14ac:dyDescent="0.2">
      <c r="B111" s="186">
        <v>521000</v>
      </c>
      <c r="C111" s="202" t="s">
        <v>18</v>
      </c>
    </row>
    <row r="112" spans="2:3" x14ac:dyDescent="0.2">
      <c r="B112" s="186">
        <v>521310</v>
      </c>
      <c r="C112" s="202" t="s">
        <v>3</v>
      </c>
    </row>
    <row r="113" spans="2:3" x14ac:dyDescent="0.2">
      <c r="B113" s="186">
        <v>522000</v>
      </c>
      <c r="C113" s="202" t="s">
        <v>202</v>
      </c>
    </row>
    <row r="114" spans="2:3" x14ac:dyDescent="0.2">
      <c r="B114" s="186">
        <v>523000</v>
      </c>
      <c r="C114" s="202" t="s">
        <v>203</v>
      </c>
    </row>
    <row r="115" spans="2:3" x14ac:dyDescent="0.2">
      <c r="B115" s="186">
        <v>523100</v>
      </c>
      <c r="C115" s="202" t="s">
        <v>204</v>
      </c>
    </row>
    <row r="116" spans="2:3" x14ac:dyDescent="0.2">
      <c r="B116" s="186">
        <v>523200</v>
      </c>
      <c r="C116" s="202" t="s">
        <v>205</v>
      </c>
    </row>
    <row r="117" spans="2:3" x14ac:dyDescent="0.2">
      <c r="B117" s="186">
        <v>523300</v>
      </c>
      <c r="C117" s="202" t="s">
        <v>631</v>
      </c>
    </row>
    <row r="118" spans="2:3" x14ac:dyDescent="0.2">
      <c r="B118" s="186">
        <v>524000</v>
      </c>
      <c r="C118" s="202" t="s">
        <v>206</v>
      </c>
    </row>
    <row r="119" spans="2:3" x14ac:dyDescent="0.2">
      <c r="B119" s="186">
        <v>524100</v>
      </c>
      <c r="C119" s="202" t="s">
        <v>207</v>
      </c>
    </row>
    <row r="120" spans="2:3" x14ac:dyDescent="0.2">
      <c r="B120" s="186">
        <v>524200</v>
      </c>
      <c r="C120" s="202" t="s">
        <v>208</v>
      </c>
    </row>
    <row r="121" spans="2:3" x14ac:dyDescent="0.2">
      <c r="B121" s="186">
        <v>524300</v>
      </c>
      <c r="C121" s="202" t="s">
        <v>209</v>
      </c>
    </row>
    <row r="122" spans="2:3" x14ac:dyDescent="0.2">
      <c r="B122" s="186">
        <v>524400</v>
      </c>
      <c r="C122" s="202" t="s">
        <v>210</v>
      </c>
    </row>
    <row r="123" spans="2:3" x14ac:dyDescent="0.2">
      <c r="B123" s="186">
        <v>524500</v>
      </c>
      <c r="C123" s="202" t="s">
        <v>211</v>
      </c>
    </row>
    <row r="124" spans="2:3" x14ac:dyDescent="0.2">
      <c r="B124" s="186">
        <v>524510</v>
      </c>
      <c r="C124" s="202" t="s">
        <v>212</v>
      </c>
    </row>
    <row r="125" spans="2:3" x14ac:dyDescent="0.2">
      <c r="B125" s="186">
        <v>524520</v>
      </c>
      <c r="C125" s="202" t="s">
        <v>213</v>
      </c>
    </row>
    <row r="126" spans="2:3" x14ac:dyDescent="0.2">
      <c r="B126" s="186">
        <v>524530</v>
      </c>
      <c r="C126" s="202" t="s">
        <v>214</v>
      </c>
    </row>
    <row r="127" spans="2:3" x14ac:dyDescent="0.2">
      <c r="B127" s="186">
        <v>524600</v>
      </c>
      <c r="C127" s="202" t="s">
        <v>215</v>
      </c>
    </row>
    <row r="128" spans="2:3" x14ac:dyDescent="0.2">
      <c r="B128" s="186">
        <v>530000</v>
      </c>
      <c r="C128" s="202" t="s">
        <v>216</v>
      </c>
    </row>
    <row r="129" spans="2:3" x14ac:dyDescent="0.2">
      <c r="B129" s="186">
        <v>531000</v>
      </c>
      <c r="C129" s="202" t="s">
        <v>217</v>
      </c>
    </row>
    <row r="130" spans="2:3" x14ac:dyDescent="0.2">
      <c r="B130" s="186">
        <v>531100</v>
      </c>
      <c r="C130" s="202" t="s">
        <v>218</v>
      </c>
    </row>
    <row r="131" spans="2:3" x14ac:dyDescent="0.2">
      <c r="B131" s="186">
        <v>531200</v>
      </c>
      <c r="C131" s="202" t="s">
        <v>219</v>
      </c>
    </row>
    <row r="132" spans="2:3" x14ac:dyDescent="0.2">
      <c r="B132" s="186">
        <v>531300</v>
      </c>
      <c r="C132" s="202" t="s">
        <v>220</v>
      </c>
    </row>
    <row r="133" spans="2:3" x14ac:dyDescent="0.2">
      <c r="B133" s="186">
        <v>531800</v>
      </c>
      <c r="C133" s="202" t="s">
        <v>221</v>
      </c>
    </row>
    <row r="134" spans="2:3" x14ac:dyDescent="0.2">
      <c r="B134" s="186">
        <v>531900</v>
      </c>
      <c r="C134" s="202" t="s">
        <v>222</v>
      </c>
    </row>
    <row r="135" spans="2:3" x14ac:dyDescent="0.2">
      <c r="B135" s="186">
        <v>532000</v>
      </c>
      <c r="C135" s="202" t="s">
        <v>223</v>
      </c>
    </row>
    <row r="136" spans="2:3" x14ac:dyDescent="0.2">
      <c r="B136" s="186">
        <v>532100</v>
      </c>
      <c r="C136" s="202" t="s">
        <v>224</v>
      </c>
    </row>
    <row r="137" spans="2:3" x14ac:dyDescent="0.2">
      <c r="B137" s="186">
        <v>532200</v>
      </c>
      <c r="C137" s="202" t="s">
        <v>225</v>
      </c>
    </row>
    <row r="138" spans="2:3" x14ac:dyDescent="0.2">
      <c r="B138" s="186">
        <v>532400</v>
      </c>
      <c r="C138" s="202" t="s">
        <v>226</v>
      </c>
    </row>
    <row r="139" spans="2:3" x14ac:dyDescent="0.2">
      <c r="B139" s="186">
        <v>532410</v>
      </c>
      <c r="C139" s="202" t="s">
        <v>227</v>
      </c>
    </row>
    <row r="140" spans="2:3" x14ac:dyDescent="0.2">
      <c r="B140" s="186">
        <v>532500</v>
      </c>
      <c r="C140" s="202" t="s">
        <v>228</v>
      </c>
    </row>
    <row r="141" spans="2:3" x14ac:dyDescent="0.2">
      <c r="B141" s="186">
        <v>532600</v>
      </c>
      <c r="C141" s="202" t="s">
        <v>229</v>
      </c>
    </row>
    <row r="142" spans="2:3" x14ac:dyDescent="0.2">
      <c r="B142" s="186">
        <v>532700</v>
      </c>
      <c r="C142" s="202" t="s">
        <v>230</v>
      </c>
    </row>
    <row r="143" spans="2:3" x14ac:dyDescent="0.2">
      <c r="B143" s="186">
        <v>532800</v>
      </c>
      <c r="C143" s="202" t="s">
        <v>231</v>
      </c>
    </row>
    <row r="144" spans="2:3" x14ac:dyDescent="0.2">
      <c r="B144" s="186">
        <v>532900</v>
      </c>
      <c r="C144" s="202" t="s">
        <v>232</v>
      </c>
    </row>
    <row r="145" spans="2:3" x14ac:dyDescent="0.2">
      <c r="B145" s="186">
        <v>533000</v>
      </c>
      <c r="C145" s="202" t="s">
        <v>233</v>
      </c>
    </row>
    <row r="146" spans="2:3" x14ac:dyDescent="0.2">
      <c r="B146" s="186">
        <v>533110</v>
      </c>
      <c r="C146" s="202" t="s">
        <v>234</v>
      </c>
    </row>
    <row r="147" spans="2:3" x14ac:dyDescent="0.2">
      <c r="B147" s="186">
        <v>533120</v>
      </c>
      <c r="C147" s="202" t="s">
        <v>235</v>
      </c>
    </row>
    <row r="148" spans="2:3" x14ac:dyDescent="0.2">
      <c r="B148" s="186">
        <v>533130</v>
      </c>
      <c r="C148" s="202" t="s">
        <v>236</v>
      </c>
    </row>
    <row r="149" spans="2:3" x14ac:dyDescent="0.2">
      <c r="B149" s="186">
        <v>533140</v>
      </c>
      <c r="C149" s="202" t="s">
        <v>237</v>
      </c>
    </row>
    <row r="150" spans="2:3" x14ac:dyDescent="0.2">
      <c r="B150" s="186">
        <v>533150</v>
      </c>
      <c r="C150" s="202" t="s">
        <v>238</v>
      </c>
    </row>
    <row r="151" spans="2:3" x14ac:dyDescent="0.2">
      <c r="B151" s="186">
        <v>533160</v>
      </c>
      <c r="C151" s="202" t="s">
        <v>239</v>
      </c>
    </row>
    <row r="152" spans="2:3" x14ac:dyDescent="0.2">
      <c r="B152" s="186">
        <v>533200</v>
      </c>
      <c r="C152" s="202" t="s">
        <v>240</v>
      </c>
    </row>
    <row r="153" spans="2:3" x14ac:dyDescent="0.2">
      <c r="B153" s="186">
        <v>534000</v>
      </c>
      <c r="C153" s="202" t="s">
        <v>241</v>
      </c>
    </row>
    <row r="154" spans="2:3" x14ac:dyDescent="0.2">
      <c r="B154" s="186">
        <v>534100</v>
      </c>
      <c r="C154" s="202" t="s">
        <v>242</v>
      </c>
    </row>
    <row r="155" spans="2:3" x14ac:dyDescent="0.2">
      <c r="B155" s="186">
        <v>534200</v>
      </c>
      <c r="C155" s="202" t="s">
        <v>243</v>
      </c>
    </row>
    <row r="156" spans="2:3" x14ac:dyDescent="0.2">
      <c r="B156" s="186">
        <v>534300</v>
      </c>
      <c r="C156" s="202" t="s">
        <v>244</v>
      </c>
    </row>
    <row r="157" spans="2:3" x14ac:dyDescent="0.2">
      <c r="B157" s="186">
        <v>534900</v>
      </c>
      <c r="C157" s="202" t="s">
        <v>245</v>
      </c>
    </row>
    <row r="158" spans="2:3" x14ac:dyDescent="0.2">
      <c r="B158" s="186">
        <v>535000</v>
      </c>
      <c r="C158" s="202" t="s">
        <v>246</v>
      </c>
    </row>
    <row r="159" spans="2:3" x14ac:dyDescent="0.2">
      <c r="B159" s="186">
        <v>535100</v>
      </c>
      <c r="C159" s="202" t="s">
        <v>247</v>
      </c>
    </row>
    <row r="160" spans="2:3" x14ac:dyDescent="0.2">
      <c r="B160" s="186">
        <v>535300</v>
      </c>
      <c r="C160" s="202" t="s">
        <v>248</v>
      </c>
    </row>
    <row r="161" spans="2:3" x14ac:dyDescent="0.2">
      <c r="B161" s="186">
        <v>535400</v>
      </c>
      <c r="C161" s="202" t="s">
        <v>249</v>
      </c>
    </row>
    <row r="162" spans="2:3" x14ac:dyDescent="0.2">
      <c r="B162" s="186">
        <v>535500</v>
      </c>
      <c r="C162" s="202" t="s">
        <v>250</v>
      </c>
    </row>
    <row r="163" spans="2:3" x14ac:dyDescent="0.2">
      <c r="B163" s="186">
        <v>535900</v>
      </c>
      <c r="C163" s="202" t="s">
        <v>251</v>
      </c>
    </row>
    <row r="164" spans="2:3" x14ac:dyDescent="0.2">
      <c r="B164" s="186">
        <v>535910</v>
      </c>
      <c r="C164" s="202" t="s">
        <v>252</v>
      </c>
    </row>
    <row r="165" spans="2:3" x14ac:dyDescent="0.2">
      <c r="B165" s="186">
        <v>535920</v>
      </c>
      <c r="C165" s="202" t="s">
        <v>253</v>
      </c>
    </row>
    <row r="166" spans="2:3" x14ac:dyDescent="0.2">
      <c r="B166" s="186">
        <v>535990</v>
      </c>
      <c r="C166" s="202" t="s">
        <v>254</v>
      </c>
    </row>
    <row r="167" spans="2:3" x14ac:dyDescent="0.2">
      <c r="B167" s="186">
        <v>536000</v>
      </c>
      <c r="C167" s="202" t="s">
        <v>255</v>
      </c>
    </row>
    <row r="168" spans="2:3" x14ac:dyDescent="0.2">
      <c r="B168" s="186">
        <v>537000</v>
      </c>
      <c r="C168" s="202" t="s">
        <v>256</v>
      </c>
    </row>
    <row r="169" spans="2:3" x14ac:dyDescent="0.2">
      <c r="B169" s="186">
        <v>537100</v>
      </c>
      <c r="C169" s="202" t="s">
        <v>257</v>
      </c>
    </row>
    <row r="170" spans="2:3" x14ac:dyDescent="0.2">
      <c r="B170" s="186">
        <v>537300</v>
      </c>
      <c r="C170" s="202" t="s">
        <v>258</v>
      </c>
    </row>
    <row r="171" spans="2:3" x14ac:dyDescent="0.2">
      <c r="B171" s="186">
        <v>537410</v>
      </c>
      <c r="C171" s="202" t="s">
        <v>259</v>
      </c>
    </row>
    <row r="172" spans="2:3" x14ac:dyDescent="0.2">
      <c r="B172" s="186">
        <v>538000</v>
      </c>
      <c r="C172" s="202" t="s">
        <v>260</v>
      </c>
    </row>
    <row r="173" spans="2:3" x14ac:dyDescent="0.2">
      <c r="B173" s="186">
        <v>538100</v>
      </c>
      <c r="C173" s="202" t="s">
        <v>261</v>
      </c>
    </row>
    <row r="174" spans="2:3" x14ac:dyDescent="0.2">
      <c r="B174" s="186">
        <v>538200</v>
      </c>
      <c r="C174" s="202" t="s">
        <v>262</v>
      </c>
    </row>
    <row r="175" spans="2:3" x14ac:dyDescent="0.2">
      <c r="B175" s="186">
        <v>538300</v>
      </c>
      <c r="C175" s="202" t="s">
        <v>263</v>
      </c>
    </row>
    <row r="176" spans="2:3" x14ac:dyDescent="0.2">
      <c r="B176" s="186">
        <v>538400</v>
      </c>
      <c r="C176" s="202" t="s">
        <v>264</v>
      </c>
    </row>
    <row r="177" spans="2:3" x14ac:dyDescent="0.2">
      <c r="B177" s="186">
        <v>538500</v>
      </c>
      <c r="C177" s="202" t="s">
        <v>265</v>
      </c>
    </row>
    <row r="178" spans="2:3" x14ac:dyDescent="0.2">
      <c r="B178" s="186">
        <v>538600</v>
      </c>
      <c r="C178" s="202" t="s">
        <v>266</v>
      </c>
    </row>
    <row r="179" spans="2:3" x14ac:dyDescent="0.2">
      <c r="B179" s="186">
        <v>538800</v>
      </c>
      <c r="C179" s="202" t="s">
        <v>267</v>
      </c>
    </row>
    <row r="180" spans="2:3" x14ac:dyDescent="0.2">
      <c r="B180" s="186">
        <v>538910</v>
      </c>
      <c r="C180" s="202" t="s">
        <v>268</v>
      </c>
    </row>
    <row r="181" spans="2:3" x14ac:dyDescent="0.2">
      <c r="B181" s="186">
        <v>538920</v>
      </c>
      <c r="C181" s="202" t="s">
        <v>269</v>
      </c>
    </row>
    <row r="182" spans="2:3" x14ac:dyDescent="0.2">
      <c r="B182" s="186">
        <v>538930</v>
      </c>
      <c r="C182" s="202" t="s">
        <v>270</v>
      </c>
    </row>
    <row r="183" spans="2:3" x14ac:dyDescent="0.2">
      <c r="B183" s="186">
        <v>538940</v>
      </c>
      <c r="C183" s="202" t="s">
        <v>271</v>
      </c>
    </row>
    <row r="184" spans="2:3" x14ac:dyDescent="0.2">
      <c r="B184" s="186">
        <v>538950</v>
      </c>
      <c r="C184" s="202" t="s">
        <v>272</v>
      </c>
    </row>
    <row r="185" spans="2:3" x14ac:dyDescent="0.2">
      <c r="B185" s="186">
        <v>538960</v>
      </c>
      <c r="C185" s="202" t="s">
        <v>273</v>
      </c>
    </row>
    <row r="186" spans="2:3" x14ac:dyDescent="0.2">
      <c r="B186" s="186">
        <v>538970</v>
      </c>
      <c r="C186" s="202" t="s">
        <v>274</v>
      </c>
    </row>
    <row r="187" spans="2:3" x14ac:dyDescent="0.2">
      <c r="B187" s="186">
        <v>538980</v>
      </c>
      <c r="C187" s="202" t="s">
        <v>275</v>
      </c>
    </row>
    <row r="188" spans="2:3" x14ac:dyDescent="0.2">
      <c r="B188" s="186">
        <v>538990</v>
      </c>
      <c r="C188" s="202" t="s">
        <v>276</v>
      </c>
    </row>
    <row r="189" spans="2:3" x14ac:dyDescent="0.2">
      <c r="B189" s="186">
        <v>538992</v>
      </c>
      <c r="C189" s="202" t="s">
        <v>277</v>
      </c>
    </row>
    <row r="190" spans="2:3" x14ac:dyDescent="0.2">
      <c r="B190" s="186">
        <v>538995</v>
      </c>
      <c r="C190" s="202" t="s">
        <v>278</v>
      </c>
    </row>
    <row r="191" spans="2:3" x14ac:dyDescent="0.2">
      <c r="B191" s="186">
        <v>539000</v>
      </c>
      <c r="C191" s="202" t="s">
        <v>279</v>
      </c>
    </row>
    <row r="192" spans="2:3" x14ac:dyDescent="0.2">
      <c r="B192" s="186">
        <v>539100</v>
      </c>
      <c r="C192" s="202" t="s">
        <v>280</v>
      </c>
    </row>
    <row r="193" spans="2:9" x14ac:dyDescent="0.2">
      <c r="B193" s="186">
        <v>540000</v>
      </c>
      <c r="C193" s="202" t="s">
        <v>281</v>
      </c>
    </row>
    <row r="194" spans="2:9" x14ac:dyDescent="0.2">
      <c r="B194" s="186">
        <v>541000</v>
      </c>
      <c r="C194" s="202" t="s">
        <v>282</v>
      </c>
    </row>
    <row r="195" spans="2:9" x14ac:dyDescent="0.2">
      <c r="B195" s="186">
        <v>541210</v>
      </c>
      <c r="C195" s="202" t="s">
        <v>283</v>
      </c>
    </row>
    <row r="196" spans="2:9" x14ac:dyDescent="0.2">
      <c r="B196" s="186">
        <v>541220</v>
      </c>
      <c r="C196" s="202" t="s">
        <v>284</v>
      </c>
    </row>
    <row r="197" spans="2:9" x14ac:dyDescent="0.2">
      <c r="B197" s="186">
        <v>541230</v>
      </c>
      <c r="C197" s="202" t="s">
        <v>285</v>
      </c>
    </row>
    <row r="198" spans="2:9" x14ac:dyDescent="0.2">
      <c r="B198" s="186">
        <v>541240</v>
      </c>
      <c r="C198" s="202" t="s">
        <v>286</v>
      </c>
    </row>
    <row r="199" spans="2:9" x14ac:dyDescent="0.2">
      <c r="B199" s="186">
        <v>541250</v>
      </c>
      <c r="C199" s="202" t="s">
        <v>287</v>
      </c>
      <c r="I199" s="186">
        <v>1</v>
      </c>
    </row>
    <row r="200" spans="2:9" x14ac:dyDescent="0.2">
      <c r="B200" s="186">
        <v>541260</v>
      </c>
      <c r="C200" s="202" t="s">
        <v>288</v>
      </c>
    </row>
    <row r="201" spans="2:9" x14ac:dyDescent="0.2">
      <c r="B201" s="186">
        <v>541270</v>
      </c>
      <c r="C201" s="202" t="s">
        <v>289</v>
      </c>
    </row>
    <row r="202" spans="2:9" x14ac:dyDescent="0.2">
      <c r="B202" s="186">
        <v>541310</v>
      </c>
      <c r="C202" s="202" t="s">
        <v>290</v>
      </c>
    </row>
    <row r="203" spans="2:9" x14ac:dyDescent="0.2">
      <c r="B203" s="186">
        <v>541315</v>
      </c>
      <c r="C203" s="202" t="s">
        <v>291</v>
      </c>
    </row>
    <row r="204" spans="2:9" x14ac:dyDescent="0.2">
      <c r="B204" s="186">
        <v>541320</v>
      </c>
      <c r="C204" s="202" t="s">
        <v>292</v>
      </c>
    </row>
    <row r="205" spans="2:9" x14ac:dyDescent="0.2">
      <c r="B205" s="186">
        <v>541400</v>
      </c>
      <c r="C205" s="202" t="s">
        <v>293</v>
      </c>
    </row>
    <row r="206" spans="2:9" x14ac:dyDescent="0.2">
      <c r="B206" s="186">
        <v>541500</v>
      </c>
      <c r="C206" s="202" t="s">
        <v>294</v>
      </c>
    </row>
    <row r="207" spans="2:9" x14ac:dyDescent="0.2">
      <c r="B207" s="186">
        <v>541600</v>
      </c>
      <c r="C207" s="202" t="s">
        <v>295</v>
      </c>
    </row>
    <row r="208" spans="2:9" x14ac:dyDescent="0.2">
      <c r="B208" s="186">
        <v>541700</v>
      </c>
      <c r="C208" s="202" t="s">
        <v>296</v>
      </c>
    </row>
    <row r="209" spans="2:3" x14ac:dyDescent="0.2">
      <c r="B209" s="186">
        <v>542100</v>
      </c>
      <c r="C209" s="202" t="s">
        <v>530</v>
      </c>
    </row>
    <row r="210" spans="2:3" x14ac:dyDescent="0.2">
      <c r="B210" s="186">
        <v>542200</v>
      </c>
      <c r="C210" s="202" t="s">
        <v>531</v>
      </c>
    </row>
    <row r="211" spans="2:3" x14ac:dyDescent="0.2">
      <c r="B211" s="186">
        <v>542300</v>
      </c>
      <c r="C211" s="202" t="s">
        <v>532</v>
      </c>
    </row>
    <row r="212" spans="2:3" x14ac:dyDescent="0.2">
      <c r="B212" s="186">
        <v>543000</v>
      </c>
      <c r="C212" s="202" t="s">
        <v>297</v>
      </c>
    </row>
    <row r="213" spans="2:3" x14ac:dyDescent="0.2">
      <c r="B213" s="186">
        <v>544000</v>
      </c>
      <c r="C213" s="202" t="s">
        <v>298</v>
      </c>
    </row>
    <row r="214" spans="2:3" x14ac:dyDescent="0.2">
      <c r="B214" s="186">
        <v>545000</v>
      </c>
      <c r="C214" s="202" t="s">
        <v>299</v>
      </c>
    </row>
    <row r="215" spans="2:3" x14ac:dyDescent="0.2">
      <c r="B215" s="186">
        <v>545100</v>
      </c>
      <c r="C215" s="202" t="s">
        <v>300</v>
      </c>
    </row>
    <row r="216" spans="2:3" x14ac:dyDescent="0.2">
      <c r="B216" s="186">
        <v>545200</v>
      </c>
      <c r="C216" s="202" t="s">
        <v>301</v>
      </c>
    </row>
    <row r="217" spans="2:3" x14ac:dyDescent="0.2">
      <c r="B217" s="186">
        <v>545210</v>
      </c>
      <c r="C217" s="202" t="s">
        <v>302</v>
      </c>
    </row>
    <row r="218" spans="2:3" x14ac:dyDescent="0.2">
      <c r="B218" s="186">
        <v>545220</v>
      </c>
      <c r="C218" s="202" t="s">
        <v>303</v>
      </c>
    </row>
    <row r="219" spans="2:3" x14ac:dyDescent="0.2">
      <c r="B219" s="186">
        <v>545240</v>
      </c>
      <c r="C219" s="202" t="s">
        <v>304</v>
      </c>
    </row>
    <row r="220" spans="2:3" x14ac:dyDescent="0.2">
      <c r="B220" s="186">
        <v>545250</v>
      </c>
      <c r="C220" s="202" t="s">
        <v>305</v>
      </c>
    </row>
    <row r="221" spans="2:3" x14ac:dyDescent="0.2">
      <c r="B221" s="186">
        <v>545260</v>
      </c>
      <c r="C221" s="202" t="s">
        <v>306</v>
      </c>
    </row>
    <row r="222" spans="2:3" x14ac:dyDescent="0.2">
      <c r="B222" s="186">
        <v>545300</v>
      </c>
      <c r="C222" s="202" t="s">
        <v>307</v>
      </c>
    </row>
    <row r="223" spans="2:3" x14ac:dyDescent="0.2">
      <c r="B223" s="186">
        <v>546000</v>
      </c>
      <c r="C223" s="202" t="s">
        <v>308</v>
      </c>
    </row>
    <row r="224" spans="2:3" x14ac:dyDescent="0.2">
      <c r="B224" s="186">
        <v>546100</v>
      </c>
      <c r="C224" s="202" t="s">
        <v>309</v>
      </c>
    </row>
    <row r="225" spans="2:3" x14ac:dyDescent="0.2">
      <c r="B225" s="186">
        <v>547000</v>
      </c>
      <c r="C225" s="202" t="s">
        <v>310</v>
      </c>
    </row>
    <row r="226" spans="2:3" x14ac:dyDescent="0.2">
      <c r="B226" s="186">
        <v>550000</v>
      </c>
      <c r="C226" s="202" t="s">
        <v>311</v>
      </c>
    </row>
    <row r="227" spans="2:3" x14ac:dyDescent="0.2">
      <c r="B227" s="186">
        <v>551000</v>
      </c>
      <c r="C227" s="202" t="s">
        <v>312</v>
      </c>
    </row>
    <row r="228" spans="2:3" x14ac:dyDescent="0.2">
      <c r="B228" s="186">
        <v>552000</v>
      </c>
      <c r="C228" s="202" t="s">
        <v>313</v>
      </c>
    </row>
    <row r="229" spans="2:3" x14ac:dyDescent="0.2">
      <c r="B229" s="186">
        <v>553000</v>
      </c>
      <c r="C229" s="202" t="s">
        <v>314</v>
      </c>
    </row>
    <row r="230" spans="2:3" x14ac:dyDescent="0.2">
      <c r="B230" s="186">
        <v>554000</v>
      </c>
      <c r="C230" s="202" t="s">
        <v>315</v>
      </c>
    </row>
    <row r="231" spans="2:3" x14ac:dyDescent="0.2">
      <c r="B231" s="186">
        <v>554100</v>
      </c>
      <c r="C231" s="202" t="s">
        <v>316</v>
      </c>
    </row>
    <row r="232" spans="2:3" x14ac:dyDescent="0.2">
      <c r="B232" s="186">
        <v>554110</v>
      </c>
      <c r="C232" s="202" t="s">
        <v>317</v>
      </c>
    </row>
    <row r="233" spans="2:3" x14ac:dyDescent="0.2">
      <c r="B233" s="186">
        <v>555000</v>
      </c>
      <c r="C233" s="202" t="s">
        <v>318</v>
      </c>
    </row>
    <row r="234" spans="2:3" x14ac:dyDescent="0.2">
      <c r="B234" s="186">
        <v>555010</v>
      </c>
      <c r="C234" s="202" t="s">
        <v>319</v>
      </c>
    </row>
    <row r="235" spans="2:3" x14ac:dyDescent="0.2">
      <c r="B235" s="186">
        <v>555020</v>
      </c>
      <c r="C235" s="202" t="s">
        <v>320</v>
      </c>
    </row>
    <row r="236" spans="2:3" x14ac:dyDescent="0.2">
      <c r="B236" s="186">
        <v>555090</v>
      </c>
      <c r="C236" s="202" t="s">
        <v>321</v>
      </c>
    </row>
    <row r="237" spans="2:3" x14ac:dyDescent="0.2">
      <c r="B237" s="186">
        <v>556000</v>
      </c>
      <c r="C237" s="202" t="s">
        <v>322</v>
      </c>
    </row>
    <row r="238" spans="2:3" x14ac:dyDescent="0.2">
      <c r="B238" s="186">
        <v>556410</v>
      </c>
      <c r="C238" s="202" t="s">
        <v>323</v>
      </c>
    </row>
    <row r="239" spans="2:3" x14ac:dyDescent="0.2">
      <c r="B239" s="186">
        <v>559000</v>
      </c>
      <c r="C239" s="202" t="s">
        <v>324</v>
      </c>
    </row>
    <row r="240" spans="2:3" x14ac:dyDescent="0.2">
      <c r="B240" s="186">
        <v>560000</v>
      </c>
      <c r="C240" s="202" t="s">
        <v>325</v>
      </c>
    </row>
    <row r="241" spans="2:3" x14ac:dyDescent="0.2">
      <c r="B241" s="186">
        <v>561000</v>
      </c>
      <c r="C241" s="202" t="s">
        <v>326</v>
      </c>
    </row>
    <row r="242" spans="2:3" x14ac:dyDescent="0.2">
      <c r="B242" s="186">
        <v>562000</v>
      </c>
      <c r="C242" s="202" t="s">
        <v>327</v>
      </c>
    </row>
    <row r="243" spans="2:3" x14ac:dyDescent="0.2">
      <c r="B243" s="186">
        <v>562100</v>
      </c>
      <c r="C243" s="202" t="s">
        <v>328</v>
      </c>
    </row>
    <row r="244" spans="2:3" x14ac:dyDescent="0.2">
      <c r="B244" s="186">
        <v>562200</v>
      </c>
      <c r="C244" s="202" t="s">
        <v>329</v>
      </c>
    </row>
    <row r="245" spans="2:3" x14ac:dyDescent="0.2">
      <c r="B245" s="186">
        <v>563000</v>
      </c>
      <c r="C245" s="202" t="s">
        <v>330</v>
      </c>
    </row>
    <row r="246" spans="2:3" x14ac:dyDescent="0.2">
      <c r="B246" s="186">
        <v>563400</v>
      </c>
      <c r="C246" s="202" t="s">
        <v>331</v>
      </c>
    </row>
    <row r="247" spans="2:3" x14ac:dyDescent="0.2">
      <c r="B247" s="186">
        <v>563500</v>
      </c>
      <c r="C247" s="202" t="s">
        <v>332</v>
      </c>
    </row>
    <row r="248" spans="2:3" x14ac:dyDescent="0.2">
      <c r="B248" s="186">
        <v>564000</v>
      </c>
      <c r="C248" s="202" t="s">
        <v>333</v>
      </c>
    </row>
    <row r="249" spans="2:3" x14ac:dyDescent="0.2">
      <c r="B249" s="186">
        <v>565000</v>
      </c>
      <c r="C249" s="202" t="s">
        <v>334</v>
      </c>
    </row>
    <row r="250" spans="2:3" x14ac:dyDescent="0.2">
      <c r="B250" s="186">
        <v>565100</v>
      </c>
      <c r="C250" s="202" t="s">
        <v>335</v>
      </c>
    </row>
    <row r="251" spans="2:3" x14ac:dyDescent="0.2">
      <c r="B251" s="186">
        <v>565200</v>
      </c>
      <c r="C251" s="202" t="s">
        <v>336</v>
      </c>
    </row>
    <row r="252" spans="2:3" x14ac:dyDescent="0.2">
      <c r="B252" s="186">
        <v>565300</v>
      </c>
      <c r="C252" s="202" t="s">
        <v>337</v>
      </c>
    </row>
    <row r="253" spans="2:3" x14ac:dyDescent="0.2">
      <c r="B253" s="186">
        <v>565400</v>
      </c>
      <c r="C253" s="202" t="s">
        <v>338</v>
      </c>
    </row>
    <row r="254" spans="2:3" x14ac:dyDescent="0.2">
      <c r="B254" s="186">
        <v>565500</v>
      </c>
      <c r="C254" s="202" t="s">
        <v>339</v>
      </c>
    </row>
    <row r="255" spans="2:3" x14ac:dyDescent="0.2">
      <c r="B255" s="186">
        <v>565910</v>
      </c>
      <c r="C255" s="202" t="s">
        <v>340</v>
      </c>
    </row>
    <row r="256" spans="2:3" x14ac:dyDescent="0.2">
      <c r="B256" s="186">
        <v>565915</v>
      </c>
      <c r="C256" s="202" t="s">
        <v>341</v>
      </c>
    </row>
    <row r="257" spans="2:3" x14ac:dyDescent="0.2">
      <c r="B257" s="186">
        <v>565920</v>
      </c>
      <c r="C257" s="202" t="s">
        <v>342</v>
      </c>
    </row>
    <row r="258" spans="2:3" x14ac:dyDescent="0.2">
      <c r="B258" s="186">
        <v>565930</v>
      </c>
      <c r="C258" s="202" t="s">
        <v>343</v>
      </c>
    </row>
    <row r="259" spans="2:3" x14ac:dyDescent="0.2">
      <c r="B259" s="186">
        <v>565945</v>
      </c>
      <c r="C259" s="202" t="s">
        <v>344</v>
      </c>
    </row>
    <row r="260" spans="2:3" x14ac:dyDescent="0.2">
      <c r="B260" s="186">
        <v>565946</v>
      </c>
      <c r="C260" s="202" t="s">
        <v>345</v>
      </c>
    </row>
    <row r="261" spans="2:3" x14ac:dyDescent="0.2">
      <c r="B261" s="186">
        <v>565947</v>
      </c>
      <c r="C261" s="202" t="s">
        <v>346</v>
      </c>
    </row>
    <row r="262" spans="2:3" x14ac:dyDescent="0.2">
      <c r="B262" s="186">
        <v>565948</v>
      </c>
      <c r="C262" s="202" t="s">
        <v>347</v>
      </c>
    </row>
    <row r="263" spans="2:3" x14ac:dyDescent="0.2">
      <c r="B263" s="186">
        <v>567000</v>
      </c>
      <c r="C263" s="202" t="s">
        <v>348</v>
      </c>
    </row>
    <row r="264" spans="2:3" x14ac:dyDescent="0.2">
      <c r="B264" s="186">
        <v>567100</v>
      </c>
      <c r="C264" s="202" t="s">
        <v>349</v>
      </c>
    </row>
    <row r="265" spans="2:3" x14ac:dyDescent="0.2">
      <c r="B265" s="186">
        <v>567200</v>
      </c>
      <c r="C265" s="202" t="s">
        <v>350</v>
      </c>
    </row>
    <row r="266" spans="2:3" x14ac:dyDescent="0.2">
      <c r="B266" s="186">
        <v>568000</v>
      </c>
      <c r="C266" s="202" t="s">
        <v>351</v>
      </c>
    </row>
    <row r="267" spans="2:3" x14ac:dyDescent="0.2">
      <c r="B267" s="186">
        <v>569000</v>
      </c>
      <c r="C267" s="202" t="s">
        <v>352</v>
      </c>
    </row>
    <row r="268" spans="2:3" x14ac:dyDescent="0.2">
      <c r="B268" s="186">
        <v>570000</v>
      </c>
      <c r="C268" s="202" t="s">
        <v>353</v>
      </c>
    </row>
    <row r="269" spans="2:3" x14ac:dyDescent="0.2">
      <c r="B269" s="186">
        <v>571000</v>
      </c>
      <c r="C269" s="202" t="s">
        <v>354</v>
      </c>
    </row>
    <row r="270" spans="2:3" x14ac:dyDescent="0.2">
      <c r="B270" s="186">
        <v>572000</v>
      </c>
      <c r="C270" s="202" t="s">
        <v>355</v>
      </c>
    </row>
    <row r="271" spans="2:3" x14ac:dyDescent="0.2">
      <c r="B271" s="186">
        <v>580000</v>
      </c>
      <c r="C271" s="202" t="s">
        <v>356</v>
      </c>
    </row>
    <row r="272" spans="2:3" x14ac:dyDescent="0.2">
      <c r="B272" s="186">
        <v>581000</v>
      </c>
      <c r="C272" s="202" t="s">
        <v>357</v>
      </c>
    </row>
    <row r="273" spans="2:5" x14ac:dyDescent="0.2">
      <c r="B273" s="186">
        <v>582000</v>
      </c>
      <c r="C273" s="202" t="s">
        <v>358</v>
      </c>
    </row>
    <row r="274" spans="2:5" x14ac:dyDescent="0.2">
      <c r="B274" s="203"/>
    </row>
    <row r="275" spans="2:5" x14ac:dyDescent="0.2">
      <c r="B275" s="203"/>
    </row>
    <row r="276" spans="2:5" x14ac:dyDescent="0.2">
      <c r="B276" s="204" t="s">
        <v>360</v>
      </c>
    </row>
    <row r="277" spans="2:5" x14ac:dyDescent="0.2">
      <c r="B277" s="186">
        <v>10001</v>
      </c>
      <c r="C277" s="200" t="s">
        <v>361</v>
      </c>
      <c r="E277" s="201" t="s">
        <v>25</v>
      </c>
    </row>
    <row r="278" spans="2:5" x14ac:dyDescent="0.2">
      <c r="B278" s="204" t="s">
        <v>362</v>
      </c>
      <c r="C278" s="200" t="s">
        <v>363</v>
      </c>
      <c r="E278" s="201" t="s">
        <v>25</v>
      </c>
    </row>
    <row r="279" spans="2:5" x14ac:dyDescent="0.2">
      <c r="B279" s="204" t="s">
        <v>364</v>
      </c>
      <c r="C279" s="200" t="s">
        <v>365</v>
      </c>
    </row>
    <row r="280" spans="2:5" x14ac:dyDescent="0.2">
      <c r="B280" s="186">
        <v>11110</v>
      </c>
      <c r="C280" s="200" t="s">
        <v>366</v>
      </c>
      <c r="E280" s="201" t="s">
        <v>25</v>
      </c>
    </row>
    <row r="281" spans="2:5" x14ac:dyDescent="0.2">
      <c r="B281" s="186">
        <v>11111</v>
      </c>
      <c r="C281" s="200" t="s">
        <v>367</v>
      </c>
      <c r="E281" s="201" t="s">
        <v>25</v>
      </c>
    </row>
    <row r="282" spans="2:5" x14ac:dyDescent="0.2">
      <c r="B282" s="186">
        <v>11112</v>
      </c>
      <c r="C282" s="200" t="s">
        <v>368</v>
      </c>
    </row>
    <row r="283" spans="2:5" x14ac:dyDescent="0.2">
      <c r="B283" s="186">
        <v>11113</v>
      </c>
      <c r="C283" s="200" t="s">
        <v>527</v>
      </c>
      <c r="E283" s="201" t="s">
        <v>369</v>
      </c>
    </row>
    <row r="284" spans="2:5" x14ac:dyDescent="0.2">
      <c r="B284" s="186">
        <v>11119</v>
      </c>
      <c r="C284" s="200" t="s">
        <v>370</v>
      </c>
    </row>
    <row r="285" spans="2:5" x14ac:dyDescent="0.2">
      <c r="B285" s="186">
        <v>11120</v>
      </c>
      <c r="C285" s="200" t="s">
        <v>371</v>
      </c>
    </row>
    <row r="286" spans="2:5" x14ac:dyDescent="0.2">
      <c r="B286" s="186">
        <v>11121</v>
      </c>
      <c r="C286" s="200" t="s">
        <v>372</v>
      </c>
      <c r="E286" s="201" t="s">
        <v>369</v>
      </c>
    </row>
    <row r="287" spans="2:5" x14ac:dyDescent="0.2">
      <c r="B287" s="186">
        <v>11122</v>
      </c>
      <c r="C287" s="200" t="s">
        <v>373</v>
      </c>
    </row>
    <row r="288" spans="2:5" x14ac:dyDescent="0.2">
      <c r="B288" s="186">
        <v>11130</v>
      </c>
      <c r="C288" s="200" t="s">
        <v>374</v>
      </c>
    </row>
    <row r="289" spans="2:5" x14ac:dyDescent="0.2">
      <c r="B289" s="186">
        <v>11131</v>
      </c>
      <c r="C289" s="200" t="s">
        <v>375</v>
      </c>
      <c r="E289" s="201" t="s">
        <v>369</v>
      </c>
    </row>
    <row r="290" spans="2:5" x14ac:dyDescent="0.2">
      <c r="B290" s="186">
        <v>11210</v>
      </c>
      <c r="C290" s="200" t="s">
        <v>376</v>
      </c>
    </row>
    <row r="291" spans="2:5" x14ac:dyDescent="0.2">
      <c r="B291" s="186">
        <v>11211</v>
      </c>
      <c r="C291" s="200" t="s">
        <v>377</v>
      </c>
    </row>
    <row r="292" spans="2:5" x14ac:dyDescent="0.2">
      <c r="B292" s="186">
        <v>11212</v>
      </c>
      <c r="C292" s="200" t="s">
        <v>378</v>
      </c>
    </row>
    <row r="293" spans="2:5" x14ac:dyDescent="0.2">
      <c r="B293" s="186">
        <v>11213</v>
      </c>
      <c r="C293" s="200" t="s">
        <v>527</v>
      </c>
    </row>
    <row r="294" spans="2:5" x14ac:dyDescent="0.2">
      <c r="B294" s="186">
        <v>11220</v>
      </c>
      <c r="C294" s="200" t="s">
        <v>379</v>
      </c>
      <c r="E294" s="201" t="s">
        <v>25</v>
      </c>
    </row>
    <row r="295" spans="2:5" x14ac:dyDescent="0.2">
      <c r="B295" s="186">
        <v>11221</v>
      </c>
      <c r="C295" s="200" t="s">
        <v>375</v>
      </c>
      <c r="E295" s="201" t="s">
        <v>369</v>
      </c>
    </row>
    <row r="296" spans="2:5" x14ac:dyDescent="0.2">
      <c r="B296" s="186">
        <v>11310</v>
      </c>
      <c r="C296" s="200" t="s">
        <v>380</v>
      </c>
    </row>
    <row r="297" spans="2:5" x14ac:dyDescent="0.2">
      <c r="B297" s="186">
        <v>11311</v>
      </c>
      <c r="C297" s="200" t="s">
        <v>381</v>
      </c>
    </row>
    <row r="298" spans="2:5" x14ac:dyDescent="0.2">
      <c r="B298" s="186">
        <v>11312</v>
      </c>
      <c r="C298" s="200" t="s">
        <v>382</v>
      </c>
    </row>
    <row r="299" spans="2:5" x14ac:dyDescent="0.2">
      <c r="B299" s="186">
        <v>11313</v>
      </c>
      <c r="C299" s="200" t="s">
        <v>527</v>
      </c>
    </row>
    <row r="300" spans="2:5" x14ac:dyDescent="0.2">
      <c r="B300" s="186">
        <v>11320</v>
      </c>
      <c r="C300" s="200" t="s">
        <v>383</v>
      </c>
      <c r="E300" s="201" t="s">
        <v>369</v>
      </c>
    </row>
    <row r="301" spans="2:5" x14ac:dyDescent="0.2">
      <c r="B301" s="186">
        <v>11321</v>
      </c>
      <c r="C301" s="200" t="s">
        <v>375</v>
      </c>
      <c r="E301" s="201" t="s">
        <v>369</v>
      </c>
    </row>
    <row r="302" spans="2:5" x14ac:dyDescent="0.2">
      <c r="B302" s="186">
        <v>11322</v>
      </c>
      <c r="C302" s="200" t="s">
        <v>384</v>
      </c>
      <c r="E302" s="201" t="s">
        <v>25</v>
      </c>
    </row>
    <row r="303" spans="2:5" x14ac:dyDescent="0.2">
      <c r="B303" s="186">
        <v>11400</v>
      </c>
      <c r="C303" s="200" t="s">
        <v>385</v>
      </c>
    </row>
    <row r="304" spans="2:5" x14ac:dyDescent="0.2">
      <c r="B304" s="186">
        <v>11401</v>
      </c>
      <c r="C304" s="200" t="s">
        <v>386</v>
      </c>
    </row>
    <row r="305" spans="2:5" x14ac:dyDescent="0.2">
      <c r="B305" s="186">
        <v>11402</v>
      </c>
      <c r="C305" s="200" t="s">
        <v>387</v>
      </c>
    </row>
    <row r="306" spans="2:5" x14ac:dyDescent="0.2">
      <c r="B306" s="186">
        <v>12000</v>
      </c>
      <c r="C306" s="200" t="s">
        <v>388</v>
      </c>
    </row>
    <row r="307" spans="2:5" x14ac:dyDescent="0.2">
      <c r="B307" s="186">
        <v>12100</v>
      </c>
      <c r="C307" s="200" t="s">
        <v>389</v>
      </c>
    </row>
    <row r="308" spans="2:5" x14ac:dyDescent="0.2">
      <c r="B308" s="186">
        <v>12200</v>
      </c>
      <c r="C308" s="200" t="s">
        <v>390</v>
      </c>
    </row>
    <row r="309" spans="2:5" x14ac:dyDescent="0.2">
      <c r="B309" s="186">
        <v>12210</v>
      </c>
      <c r="C309" s="200" t="s">
        <v>391</v>
      </c>
    </row>
    <row r="310" spans="2:5" x14ac:dyDescent="0.2">
      <c r="B310" s="186">
        <v>12211</v>
      </c>
      <c r="C310" s="200" t="s">
        <v>392</v>
      </c>
      <c r="E310" s="201" t="s">
        <v>369</v>
      </c>
    </row>
    <row r="311" spans="2:5" x14ac:dyDescent="0.2">
      <c r="B311" s="186">
        <v>12212</v>
      </c>
      <c r="C311" s="200" t="s">
        <v>393</v>
      </c>
      <c r="E311" s="201" t="s">
        <v>25</v>
      </c>
    </row>
    <row r="312" spans="2:5" x14ac:dyDescent="0.2">
      <c r="B312" s="186">
        <v>12213</v>
      </c>
      <c r="C312" s="200" t="s">
        <v>394</v>
      </c>
    </row>
    <row r="313" spans="2:5" x14ac:dyDescent="0.2">
      <c r="B313" s="186">
        <v>12214</v>
      </c>
      <c r="C313" s="200" t="s">
        <v>395</v>
      </c>
      <c r="E313" s="201" t="s">
        <v>25</v>
      </c>
    </row>
    <row r="314" spans="2:5" x14ac:dyDescent="0.2">
      <c r="B314" s="186">
        <v>12215</v>
      </c>
      <c r="C314" s="200" t="s">
        <v>396</v>
      </c>
    </row>
    <row r="315" spans="2:5" x14ac:dyDescent="0.2">
      <c r="B315" s="186">
        <v>12216</v>
      </c>
      <c r="C315" s="200" t="s">
        <v>397</v>
      </c>
    </row>
    <row r="316" spans="2:5" x14ac:dyDescent="0.2">
      <c r="B316" s="186">
        <v>12218</v>
      </c>
      <c r="C316" s="200" t="s">
        <v>398</v>
      </c>
    </row>
    <row r="317" spans="2:5" x14ac:dyDescent="0.2">
      <c r="B317" s="186">
        <v>12221</v>
      </c>
      <c r="C317" s="200" t="s">
        <v>399</v>
      </c>
      <c r="E317" s="201" t="s">
        <v>369</v>
      </c>
    </row>
    <row r="318" spans="2:5" x14ac:dyDescent="0.2">
      <c r="B318" s="186">
        <v>12230</v>
      </c>
      <c r="C318" s="200" t="s">
        <v>400</v>
      </c>
    </row>
    <row r="319" spans="2:5" x14ac:dyDescent="0.2">
      <c r="B319" s="186">
        <v>12241</v>
      </c>
      <c r="C319" s="200" t="s">
        <v>401</v>
      </c>
      <c r="E319" s="201" t="s">
        <v>25</v>
      </c>
    </row>
    <row r="320" spans="2:5" x14ac:dyDescent="0.2">
      <c r="B320" s="186">
        <v>12251</v>
      </c>
      <c r="C320" s="200" t="s">
        <v>402</v>
      </c>
      <c r="E320" s="201" t="s">
        <v>25</v>
      </c>
    </row>
    <row r="321" spans="2:5" x14ac:dyDescent="0.2">
      <c r="B321" s="186">
        <v>12253</v>
      </c>
      <c r="C321" s="200" t="s">
        <v>403</v>
      </c>
      <c r="E321" s="201" t="s">
        <v>25</v>
      </c>
    </row>
    <row r="322" spans="2:5" x14ac:dyDescent="0.2">
      <c r="B322" s="186">
        <v>12261</v>
      </c>
      <c r="C322" s="200" t="s">
        <v>404</v>
      </c>
    </row>
    <row r="323" spans="2:5" x14ac:dyDescent="0.2">
      <c r="B323" s="186">
        <v>12271</v>
      </c>
      <c r="C323" s="200" t="s">
        <v>405</v>
      </c>
    </row>
    <row r="324" spans="2:5" x14ac:dyDescent="0.2">
      <c r="B324" s="186">
        <v>12282</v>
      </c>
      <c r="C324" s="200" t="s">
        <v>406</v>
      </c>
      <c r="E324" s="201" t="s">
        <v>25</v>
      </c>
    </row>
    <row r="325" spans="2:5" x14ac:dyDescent="0.2">
      <c r="B325" s="186">
        <v>12291</v>
      </c>
      <c r="C325" s="200" t="s">
        <v>407</v>
      </c>
    </row>
    <row r="326" spans="2:5" x14ac:dyDescent="0.2">
      <c r="B326" s="186">
        <v>12292</v>
      </c>
      <c r="C326" s="200" t="s">
        <v>408</v>
      </c>
    </row>
    <row r="327" spans="2:5" x14ac:dyDescent="0.2">
      <c r="B327" s="186">
        <v>12293</v>
      </c>
      <c r="C327" s="200" t="s">
        <v>409</v>
      </c>
    </row>
    <row r="328" spans="2:5" x14ac:dyDescent="0.2">
      <c r="B328" s="186">
        <v>12500</v>
      </c>
      <c r="C328" s="200" t="s">
        <v>410</v>
      </c>
    </row>
    <row r="329" spans="2:5" x14ac:dyDescent="0.2">
      <c r="B329" s="186">
        <v>12501</v>
      </c>
      <c r="C329" s="200" t="s">
        <v>411</v>
      </c>
    </row>
    <row r="330" spans="2:5" x14ac:dyDescent="0.2">
      <c r="B330" s="186">
        <v>12502</v>
      </c>
      <c r="C330" s="200" t="s">
        <v>412</v>
      </c>
    </row>
    <row r="331" spans="2:5" x14ac:dyDescent="0.2">
      <c r="B331" s="186">
        <v>12503</v>
      </c>
      <c r="C331" s="200" t="s">
        <v>413</v>
      </c>
      <c r="E331" s="201" t="s">
        <v>369</v>
      </c>
    </row>
    <row r="332" spans="2:5" x14ac:dyDescent="0.2">
      <c r="B332" s="186">
        <v>12504</v>
      </c>
      <c r="C332" s="200" t="s">
        <v>397</v>
      </c>
    </row>
    <row r="333" spans="2:5" x14ac:dyDescent="0.2">
      <c r="B333" s="186">
        <v>12505</v>
      </c>
      <c r="C333" s="200" t="s">
        <v>414</v>
      </c>
    </row>
    <row r="334" spans="2:5" x14ac:dyDescent="0.2">
      <c r="B334" s="186">
        <v>12506</v>
      </c>
      <c r="C334" s="200" t="s">
        <v>415</v>
      </c>
    </row>
    <row r="335" spans="2:5" x14ac:dyDescent="0.2">
      <c r="B335" s="186">
        <v>12507</v>
      </c>
      <c r="C335" s="200" t="s">
        <v>416</v>
      </c>
      <c r="E335" s="201" t="s">
        <v>369</v>
      </c>
    </row>
    <row r="336" spans="2:5" x14ac:dyDescent="0.2">
      <c r="B336" s="186">
        <v>12508</v>
      </c>
      <c r="C336" s="200" t="s">
        <v>417</v>
      </c>
      <c r="E336" s="201" t="s">
        <v>25</v>
      </c>
    </row>
    <row r="337" spans="2:5" x14ac:dyDescent="0.2">
      <c r="B337" s="186">
        <v>12509</v>
      </c>
      <c r="C337" s="200" t="s">
        <v>418</v>
      </c>
    </row>
    <row r="338" spans="2:5" x14ac:dyDescent="0.2">
      <c r="B338" s="186">
        <v>12510</v>
      </c>
      <c r="C338" s="200" t="s">
        <v>419</v>
      </c>
    </row>
    <row r="339" spans="2:5" x14ac:dyDescent="0.2">
      <c r="B339" s="186">
        <v>12511</v>
      </c>
      <c r="C339" s="200" t="s">
        <v>420</v>
      </c>
    </row>
    <row r="340" spans="2:5" x14ac:dyDescent="0.2">
      <c r="B340" s="186">
        <v>12512</v>
      </c>
      <c r="C340" s="200" t="s">
        <v>421</v>
      </c>
    </row>
    <row r="341" spans="2:5" x14ac:dyDescent="0.2">
      <c r="B341" s="186">
        <v>12600</v>
      </c>
      <c r="C341" s="200" t="s">
        <v>422</v>
      </c>
      <c r="E341" s="201" t="s">
        <v>25</v>
      </c>
    </row>
    <row r="342" spans="2:5" x14ac:dyDescent="0.2">
      <c r="B342" s="186">
        <v>12601</v>
      </c>
      <c r="C342" s="200" t="s">
        <v>423</v>
      </c>
      <c r="E342" s="201" t="s">
        <v>25</v>
      </c>
    </row>
    <row r="343" spans="2:5" x14ac:dyDescent="0.2">
      <c r="B343" s="186">
        <v>12602</v>
      </c>
      <c r="C343" s="200" t="s">
        <v>424</v>
      </c>
    </row>
    <row r="344" spans="2:5" x14ac:dyDescent="0.2">
      <c r="B344" s="186">
        <v>12603</v>
      </c>
      <c r="C344" s="200" t="s">
        <v>425</v>
      </c>
    </row>
    <row r="345" spans="2:5" x14ac:dyDescent="0.2">
      <c r="B345" s="186">
        <v>12604</v>
      </c>
      <c r="C345" s="200" t="s">
        <v>426</v>
      </c>
    </row>
    <row r="346" spans="2:5" x14ac:dyDescent="0.2">
      <c r="B346" s="186">
        <v>12606</v>
      </c>
      <c r="C346" s="200" t="s">
        <v>427</v>
      </c>
      <c r="E346" s="201" t="s">
        <v>369</v>
      </c>
    </row>
    <row r="347" spans="2:5" x14ac:dyDescent="0.2">
      <c r="B347" s="186">
        <v>12607</v>
      </c>
      <c r="C347" s="200" t="s">
        <v>428</v>
      </c>
    </row>
    <row r="348" spans="2:5" x14ac:dyDescent="0.2">
      <c r="B348" s="186">
        <v>12609</v>
      </c>
      <c r="C348" s="200" t="s">
        <v>429</v>
      </c>
      <c r="E348" s="201" t="s">
        <v>369</v>
      </c>
    </row>
    <row r="349" spans="2:5" x14ac:dyDescent="0.2">
      <c r="B349" s="186">
        <v>12613</v>
      </c>
      <c r="C349" s="200" t="s">
        <v>430</v>
      </c>
    </row>
    <row r="350" spans="2:5" x14ac:dyDescent="0.2">
      <c r="B350" s="186">
        <v>12710</v>
      </c>
      <c r="C350" s="200" t="s">
        <v>431</v>
      </c>
      <c r="E350" s="201" t="s">
        <v>369</v>
      </c>
    </row>
    <row r="351" spans="2:5" x14ac:dyDescent="0.2">
      <c r="B351" s="186">
        <v>12720</v>
      </c>
      <c r="C351" s="200" t="s">
        <v>432</v>
      </c>
    </row>
    <row r="352" spans="2:5" x14ac:dyDescent="0.2">
      <c r="B352" s="186">
        <v>12721</v>
      </c>
      <c r="C352" s="200" t="s">
        <v>433</v>
      </c>
    </row>
    <row r="353" spans="2:5" x14ac:dyDescent="0.2">
      <c r="B353" s="186">
        <v>12722</v>
      </c>
      <c r="C353" s="200" t="s">
        <v>434</v>
      </c>
    </row>
    <row r="354" spans="2:5" x14ac:dyDescent="0.2">
      <c r="B354" s="186">
        <v>12723</v>
      </c>
      <c r="C354" s="200" t="s">
        <v>435</v>
      </c>
      <c r="E354" s="201" t="s">
        <v>25</v>
      </c>
    </row>
    <row r="355" spans="2:5" x14ac:dyDescent="0.2">
      <c r="B355" s="186">
        <v>12724</v>
      </c>
      <c r="C355" s="200" t="s">
        <v>436</v>
      </c>
    </row>
    <row r="356" spans="2:5" x14ac:dyDescent="0.2">
      <c r="B356" s="186">
        <v>12725</v>
      </c>
      <c r="C356" s="200" t="s">
        <v>437</v>
      </c>
    </row>
    <row r="357" spans="2:5" x14ac:dyDescent="0.2">
      <c r="B357" s="186">
        <v>12726</v>
      </c>
      <c r="C357" s="200" t="s">
        <v>438</v>
      </c>
      <c r="E357" s="201" t="s">
        <v>369</v>
      </c>
    </row>
    <row r="358" spans="2:5" x14ac:dyDescent="0.2">
      <c r="B358" s="186">
        <v>12727</v>
      </c>
      <c r="C358" s="200" t="s">
        <v>439</v>
      </c>
    </row>
    <row r="359" spans="2:5" x14ac:dyDescent="0.2">
      <c r="B359" s="186">
        <v>12728</v>
      </c>
      <c r="C359" s="200" t="s">
        <v>440</v>
      </c>
    </row>
    <row r="360" spans="2:5" x14ac:dyDescent="0.2">
      <c r="B360" s="186">
        <v>12800</v>
      </c>
      <c r="C360" s="200" t="s">
        <v>441</v>
      </c>
    </row>
    <row r="361" spans="2:5" x14ac:dyDescent="0.2">
      <c r="B361" s="186">
        <v>12811</v>
      </c>
      <c r="C361" s="200" t="s">
        <v>442</v>
      </c>
    </row>
    <row r="362" spans="2:5" x14ac:dyDescent="0.2">
      <c r="B362" s="186">
        <v>12820</v>
      </c>
      <c r="C362" s="200" t="s">
        <v>443</v>
      </c>
    </row>
    <row r="363" spans="2:5" x14ac:dyDescent="0.2">
      <c r="B363" s="186">
        <v>12821</v>
      </c>
      <c r="C363" s="200" t="s">
        <v>444</v>
      </c>
      <c r="E363" s="201" t="s">
        <v>25</v>
      </c>
    </row>
    <row r="364" spans="2:5" x14ac:dyDescent="0.2">
      <c r="B364" s="186">
        <v>12830</v>
      </c>
      <c r="C364" s="200" t="s">
        <v>445</v>
      </c>
    </row>
    <row r="365" spans="2:5" x14ac:dyDescent="0.2">
      <c r="B365" s="186">
        <v>12831</v>
      </c>
      <c r="C365" s="200" t="s">
        <v>446</v>
      </c>
      <c r="E365" s="201" t="s">
        <v>25</v>
      </c>
    </row>
    <row r="366" spans="2:5" x14ac:dyDescent="0.2">
      <c r="B366" s="186">
        <v>12832</v>
      </c>
      <c r="C366" s="200" t="s">
        <v>447</v>
      </c>
      <c r="E366" s="201" t="s">
        <v>25</v>
      </c>
    </row>
    <row r="367" spans="2:5" x14ac:dyDescent="0.2">
      <c r="B367" s="186">
        <v>12833</v>
      </c>
      <c r="C367" s="200" t="s">
        <v>448</v>
      </c>
    </row>
    <row r="368" spans="2:5" x14ac:dyDescent="0.2">
      <c r="B368" s="186">
        <v>12835</v>
      </c>
      <c r="C368" s="200" t="s">
        <v>449</v>
      </c>
    </row>
    <row r="369" spans="2:5" x14ac:dyDescent="0.2">
      <c r="B369" s="186">
        <v>12870</v>
      </c>
      <c r="C369" s="200" t="s">
        <v>450</v>
      </c>
    </row>
    <row r="370" spans="2:5" x14ac:dyDescent="0.2">
      <c r="B370" s="186">
        <v>12880</v>
      </c>
      <c r="C370" s="200" t="s">
        <v>451</v>
      </c>
    </row>
    <row r="371" spans="2:5" x14ac:dyDescent="0.2">
      <c r="B371" s="186">
        <v>12891</v>
      </c>
      <c r="C371" s="200" t="s">
        <v>452</v>
      </c>
      <c r="E371" s="201" t="s">
        <v>369</v>
      </c>
    </row>
    <row r="372" spans="2:5" x14ac:dyDescent="0.2">
      <c r="B372" s="186">
        <v>12892</v>
      </c>
      <c r="C372" s="200" t="s">
        <v>453</v>
      </c>
    </row>
    <row r="373" spans="2:5" x14ac:dyDescent="0.2">
      <c r="B373" s="186">
        <v>12900</v>
      </c>
      <c r="C373" s="200" t="s">
        <v>454</v>
      </c>
    </row>
    <row r="374" spans="2:5" x14ac:dyDescent="0.2">
      <c r="B374" s="186">
        <v>12910</v>
      </c>
      <c r="C374" s="200" t="s">
        <v>455</v>
      </c>
      <c r="E374" s="201" t="s">
        <v>369</v>
      </c>
    </row>
    <row r="375" spans="2:5" x14ac:dyDescent="0.2">
      <c r="B375" s="186">
        <v>12911</v>
      </c>
      <c r="C375" s="200" t="s">
        <v>456</v>
      </c>
    </row>
    <row r="376" spans="2:5" x14ac:dyDescent="0.2">
      <c r="B376" s="186">
        <v>12912</v>
      </c>
      <c r="C376" s="200" t="s">
        <v>457</v>
      </c>
    </row>
    <row r="377" spans="2:5" x14ac:dyDescent="0.2">
      <c r="B377" s="186">
        <v>12913</v>
      </c>
      <c r="C377" s="200" t="s">
        <v>458</v>
      </c>
    </row>
    <row r="378" spans="2:5" x14ac:dyDescent="0.2">
      <c r="B378" s="186">
        <v>12914</v>
      </c>
      <c r="C378" s="200" t="s">
        <v>459</v>
      </c>
    </row>
    <row r="379" spans="2:5" x14ac:dyDescent="0.2">
      <c r="B379" s="186">
        <v>12920</v>
      </c>
      <c r="C379" s="200" t="s">
        <v>460</v>
      </c>
    </row>
    <row r="380" spans="2:5" x14ac:dyDescent="0.2">
      <c r="B380" s="186">
        <v>12921</v>
      </c>
      <c r="C380" s="200" t="s">
        <v>461</v>
      </c>
    </row>
    <row r="381" spans="2:5" x14ac:dyDescent="0.2">
      <c r="B381" s="186">
        <v>12922</v>
      </c>
      <c r="C381" s="200" t="s">
        <v>462</v>
      </c>
      <c r="E381" s="201" t="s">
        <v>369</v>
      </c>
    </row>
    <row r="382" spans="2:5" x14ac:dyDescent="0.2">
      <c r="B382" s="186">
        <v>12930</v>
      </c>
      <c r="C382" s="200" t="s">
        <v>463</v>
      </c>
      <c r="E382" s="201" t="s">
        <v>369</v>
      </c>
    </row>
    <row r="383" spans="2:5" x14ac:dyDescent="0.2">
      <c r="B383" s="186">
        <v>12991</v>
      </c>
      <c r="C383" s="200" t="s">
        <v>464</v>
      </c>
    </row>
    <row r="384" spans="2:5" x14ac:dyDescent="0.2">
      <c r="B384" s="186">
        <v>12992</v>
      </c>
      <c r="C384" s="200" t="s">
        <v>465</v>
      </c>
      <c r="E384" s="201" t="s">
        <v>25</v>
      </c>
    </row>
    <row r="385" spans="2:3" x14ac:dyDescent="0.2">
      <c r="B385" s="186">
        <v>14000</v>
      </c>
      <c r="C385" s="200" t="s">
        <v>466</v>
      </c>
    </row>
    <row r="386" spans="2:3" x14ac:dyDescent="0.2">
      <c r="B386" s="186">
        <v>14100</v>
      </c>
      <c r="C386" s="200" t="s">
        <v>467</v>
      </c>
    </row>
    <row r="387" spans="2:3" x14ac:dyDescent="0.2">
      <c r="B387" s="186">
        <v>14200</v>
      </c>
      <c r="C387" s="200" t="s">
        <v>468</v>
      </c>
    </row>
    <row r="388" spans="2:3" x14ac:dyDescent="0.2">
      <c r="B388" s="186">
        <v>14300</v>
      </c>
      <c r="C388" s="200" t="s">
        <v>469</v>
      </c>
    </row>
    <row r="389" spans="2:3" x14ac:dyDescent="0.2">
      <c r="B389" s="186">
        <v>14400</v>
      </c>
      <c r="C389" s="200" t="s">
        <v>470</v>
      </c>
    </row>
    <row r="390" spans="2:3" x14ac:dyDescent="0.2">
      <c r="B390" s="186">
        <v>22220</v>
      </c>
      <c r="C390" s="200" t="s">
        <v>525</v>
      </c>
    </row>
    <row r="391" spans="2:3" x14ac:dyDescent="0.2">
      <c r="B391" s="186">
        <v>24101</v>
      </c>
      <c r="C391" s="200" t="s">
        <v>526</v>
      </c>
    </row>
    <row r="392" spans="2:3" x14ac:dyDescent="0.2">
      <c r="B392" s="203"/>
    </row>
    <row r="393" spans="2:3" x14ac:dyDescent="0.2">
      <c r="B393" s="203" t="s">
        <v>24</v>
      </c>
    </row>
    <row r="394" spans="2:3" x14ac:dyDescent="0.2">
      <c r="B394" s="186">
        <v>5000</v>
      </c>
      <c r="C394" s="186" t="s">
        <v>471</v>
      </c>
    </row>
    <row r="395" spans="2:3" x14ac:dyDescent="0.2">
      <c r="B395" s="186">
        <v>6000</v>
      </c>
      <c r="C395" s="186" t="s">
        <v>472</v>
      </c>
    </row>
    <row r="396" spans="2:3" x14ac:dyDescent="0.2">
      <c r="B396" s="186">
        <v>9000</v>
      </c>
      <c r="C396" s="186" t="s">
        <v>473</v>
      </c>
    </row>
    <row r="397" spans="2:3" x14ac:dyDescent="0.2">
      <c r="B397" s="186">
        <v>10000</v>
      </c>
      <c r="C397" s="186" t="s">
        <v>474</v>
      </c>
    </row>
    <row r="398" spans="2:3" x14ac:dyDescent="0.2">
      <c r="B398" s="186">
        <v>11000</v>
      </c>
      <c r="C398" s="186" t="s">
        <v>475</v>
      </c>
    </row>
    <row r="399" spans="2:3" x14ac:dyDescent="0.2">
      <c r="B399" s="186">
        <v>12000</v>
      </c>
      <c r="C399" s="186" t="s">
        <v>476</v>
      </c>
    </row>
    <row r="400" spans="2:3" x14ac:dyDescent="0.2">
      <c r="B400" s="186">
        <v>13000</v>
      </c>
      <c r="C400" s="186" t="s">
        <v>477</v>
      </c>
    </row>
    <row r="401" spans="2:3" x14ac:dyDescent="0.2">
      <c r="B401" s="186">
        <v>13001</v>
      </c>
      <c r="C401" s="186" t="s">
        <v>478</v>
      </c>
    </row>
    <row r="402" spans="2:3" x14ac:dyDescent="0.2">
      <c r="B402" s="186">
        <v>13002</v>
      </c>
      <c r="C402" s="186" t="s">
        <v>479</v>
      </c>
    </row>
    <row r="403" spans="2:3" x14ac:dyDescent="0.2">
      <c r="B403" s="186">
        <v>13003</v>
      </c>
      <c r="C403" s="186" t="s">
        <v>480</v>
      </c>
    </row>
    <row r="404" spans="2:3" x14ac:dyDescent="0.2">
      <c r="B404" s="186">
        <v>13004</v>
      </c>
      <c r="C404" s="186" t="s">
        <v>481</v>
      </c>
    </row>
    <row r="405" spans="2:3" x14ac:dyDescent="0.2">
      <c r="B405" s="186">
        <v>17000</v>
      </c>
      <c r="C405" s="186" t="s">
        <v>482</v>
      </c>
    </row>
    <row r="406" spans="2:3" x14ac:dyDescent="0.2">
      <c r="B406" s="186">
        <v>18000</v>
      </c>
      <c r="C406" s="186" t="s">
        <v>483</v>
      </c>
    </row>
    <row r="407" spans="2:3" x14ac:dyDescent="0.2">
      <c r="B407" s="186">
        <v>19000</v>
      </c>
      <c r="C407" s="186" t="s">
        <v>484</v>
      </c>
    </row>
    <row r="408" spans="2:3" x14ac:dyDescent="0.2">
      <c r="B408" s="186">
        <v>20000</v>
      </c>
      <c r="C408" s="186" t="s">
        <v>485</v>
      </c>
    </row>
    <row r="409" spans="2:3" x14ac:dyDescent="0.2">
      <c r="B409" s="186">
        <v>21000</v>
      </c>
      <c r="C409" s="186" t="s">
        <v>486</v>
      </c>
    </row>
    <row r="410" spans="2:3" x14ac:dyDescent="0.2">
      <c r="B410" s="186">
        <v>21005</v>
      </c>
      <c r="C410" s="186" t="s">
        <v>487</v>
      </c>
    </row>
    <row r="411" spans="2:3" x14ac:dyDescent="0.2">
      <c r="B411" s="186">
        <v>23000</v>
      </c>
      <c r="C411" s="186" t="s">
        <v>488</v>
      </c>
    </row>
    <row r="412" spans="2:3" x14ac:dyDescent="0.2">
      <c r="B412" s="186">
        <v>23001</v>
      </c>
      <c r="C412" s="186" t="s">
        <v>489</v>
      </c>
    </row>
    <row r="413" spans="2:3" x14ac:dyDescent="0.2">
      <c r="B413" s="186">
        <v>23002</v>
      </c>
      <c r="C413" s="186" t="s">
        <v>490</v>
      </c>
    </row>
    <row r="414" spans="2:3" x14ac:dyDescent="0.2">
      <c r="B414" s="186">
        <v>23003</v>
      </c>
      <c r="C414" s="186" t="s">
        <v>491</v>
      </c>
    </row>
    <row r="415" spans="2:3" x14ac:dyDescent="0.2">
      <c r="B415" s="186">
        <v>25000</v>
      </c>
      <c r="C415" s="186" t="s">
        <v>492</v>
      </c>
    </row>
    <row r="416" spans="2:3" x14ac:dyDescent="0.2">
      <c r="B416" s="186">
        <v>26000</v>
      </c>
      <c r="C416" s="186" t="s">
        <v>493</v>
      </c>
    </row>
    <row r="417" spans="2:3" x14ac:dyDescent="0.2">
      <c r="B417" s="186">
        <v>27000</v>
      </c>
      <c r="C417" s="186" t="s">
        <v>494</v>
      </c>
    </row>
    <row r="418" spans="2:3" x14ac:dyDescent="0.2">
      <c r="B418" s="186">
        <v>27001</v>
      </c>
      <c r="C418" s="186" t="s">
        <v>495</v>
      </c>
    </row>
    <row r="419" spans="2:3" x14ac:dyDescent="0.2">
      <c r="B419" s="186">
        <v>27002</v>
      </c>
      <c r="C419" s="186" t="s">
        <v>496</v>
      </c>
    </row>
    <row r="420" spans="2:3" x14ac:dyDescent="0.2">
      <c r="B420" s="186">
        <v>27003</v>
      </c>
      <c r="C420" s="186" t="s">
        <v>497</v>
      </c>
    </row>
    <row r="421" spans="2:3" x14ac:dyDescent="0.2">
      <c r="B421" s="186">
        <v>27004</v>
      </c>
      <c r="C421" s="186" t="s">
        <v>498</v>
      </c>
    </row>
    <row r="422" spans="2:3" x14ac:dyDescent="0.2">
      <c r="B422" s="186">
        <v>27005</v>
      </c>
      <c r="C422" s="186" t="s">
        <v>499</v>
      </c>
    </row>
    <row r="423" spans="2:3" x14ac:dyDescent="0.2">
      <c r="B423" s="186">
        <v>27006</v>
      </c>
      <c r="C423" s="186" t="s">
        <v>500</v>
      </c>
    </row>
    <row r="424" spans="2:3" x14ac:dyDescent="0.2">
      <c r="B424" s="186">
        <v>29000</v>
      </c>
      <c r="C424" s="186" t="s">
        <v>501</v>
      </c>
    </row>
    <row r="425" spans="2:3" x14ac:dyDescent="0.2">
      <c r="B425" s="186">
        <v>29001</v>
      </c>
      <c r="C425" s="186" t="s">
        <v>502</v>
      </c>
    </row>
    <row r="426" spans="2:3" x14ac:dyDescent="0.2">
      <c r="B426" s="186">
        <v>29002</v>
      </c>
      <c r="C426" s="186" t="s">
        <v>503</v>
      </c>
    </row>
    <row r="427" spans="2:3" x14ac:dyDescent="0.2">
      <c r="B427" s="186">
        <v>29003</v>
      </c>
      <c r="C427" s="186" t="s">
        <v>504</v>
      </c>
    </row>
    <row r="428" spans="2:3" x14ac:dyDescent="0.2">
      <c r="B428" s="186">
        <v>29004</v>
      </c>
      <c r="C428" s="186" t="s">
        <v>505</v>
      </c>
    </row>
    <row r="429" spans="2:3" x14ac:dyDescent="0.2">
      <c r="B429" s="186">
        <v>29005</v>
      </c>
      <c r="C429" s="186" t="s">
        <v>506</v>
      </c>
    </row>
    <row r="430" spans="2:3" x14ac:dyDescent="0.2">
      <c r="B430" s="186">
        <v>29006</v>
      </c>
      <c r="C430" s="186" t="s">
        <v>507</v>
      </c>
    </row>
    <row r="431" spans="2:3" x14ac:dyDescent="0.2">
      <c r="B431" s="186">
        <v>29007</v>
      </c>
      <c r="C431" s="186" t="s">
        <v>508</v>
      </c>
    </row>
    <row r="432" spans="2:3" x14ac:dyDescent="0.2">
      <c r="B432" s="186">
        <v>29008</v>
      </c>
      <c r="C432" s="186" t="s">
        <v>509</v>
      </c>
    </row>
    <row r="433" spans="2:3" x14ac:dyDescent="0.2">
      <c r="B433" s="186">
        <v>31000</v>
      </c>
      <c r="C433" s="186" t="s">
        <v>510</v>
      </c>
    </row>
    <row r="434" spans="2:3" x14ac:dyDescent="0.2">
      <c r="B434" s="186">
        <v>32000</v>
      </c>
      <c r="C434" s="186" t="s">
        <v>511</v>
      </c>
    </row>
    <row r="435" spans="2:3" x14ac:dyDescent="0.2">
      <c r="B435" s="186">
        <v>33000</v>
      </c>
      <c r="C435" s="186" t="s">
        <v>512</v>
      </c>
    </row>
    <row r="436" spans="2:3" x14ac:dyDescent="0.2">
      <c r="B436" s="186">
        <v>35001</v>
      </c>
      <c r="C436" s="186" t="s">
        <v>513</v>
      </c>
    </row>
    <row r="437" spans="2:3" x14ac:dyDescent="0.2">
      <c r="B437" s="186">
        <v>51000</v>
      </c>
      <c r="C437" s="186" t="s">
        <v>514</v>
      </c>
    </row>
    <row r="438" spans="2:3" x14ac:dyDescent="0.2">
      <c r="B438" s="186">
        <v>52000</v>
      </c>
      <c r="C438" s="186" t="s">
        <v>515</v>
      </c>
    </row>
    <row r="439" spans="2:3" x14ac:dyDescent="0.2">
      <c r="B439" s="186">
        <v>53000</v>
      </c>
      <c r="C439" s="186" t="s">
        <v>516</v>
      </c>
    </row>
    <row r="440" spans="2:3" x14ac:dyDescent="0.2">
      <c r="B440" s="186">
        <v>54000</v>
      </c>
      <c r="C440" s="186" t="s">
        <v>517</v>
      </c>
    </row>
    <row r="441" spans="2:3" x14ac:dyDescent="0.2">
      <c r="B441" s="186">
        <v>55000</v>
      </c>
      <c r="C441" s="186" t="s">
        <v>518</v>
      </c>
    </row>
    <row r="442" spans="2:3" x14ac:dyDescent="0.2">
      <c r="B442" s="186">
        <v>56000</v>
      </c>
      <c r="C442" s="186" t="s">
        <v>519</v>
      </c>
    </row>
    <row r="443" spans="2:3" x14ac:dyDescent="0.2">
      <c r="B443" s="186">
        <v>99999</v>
      </c>
      <c r="C443" s="186" t="s">
        <v>520</v>
      </c>
    </row>
  </sheetData>
  <autoFilter ref="A1:E88"/>
  <sortState ref="A2:F93">
    <sortCondition ref="B2:B93"/>
  </sortState>
  <phoneticPr fontId="1" type="noConversion"/>
  <printOptions horizontalCentered="1"/>
  <pageMargins left="0.5" right="0.5" top="0.3" bottom="0.35" header="0" footer="0.15"/>
  <pageSetup orientation="portrait" r:id="rId1"/>
  <headerFooter alignWithMargins="0">
    <oddFooter>&amp;L&amp;F&amp;C&amp;D&amp;R&amp;P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Cost_Calculator</vt:lpstr>
      <vt:lpstr>Budget_Conversion_Form</vt:lpstr>
      <vt:lpstr>Salary_Schedules</vt:lpstr>
      <vt:lpstr>School Info</vt:lpstr>
      <vt:lpstr>Budget_Conversion_Form!Print_Area</vt:lpstr>
      <vt:lpstr>Cost_Calculator!Print_Area</vt:lpstr>
      <vt:lpstr>'School Info'!Print_Area</vt:lpstr>
      <vt:lpstr>'School Info'!Print_Titles</vt:lpstr>
      <vt:lpstr>ReportDates</vt:lpstr>
      <vt:lpstr>SchoolInfo</vt:lpstr>
    </vt:vector>
  </TitlesOfParts>
  <Company>PPS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Helm</dc:creator>
  <cp:lastModifiedBy>Schnauzer Central</cp:lastModifiedBy>
  <cp:lastPrinted>2025-06-23T20:19:39Z</cp:lastPrinted>
  <dcterms:created xsi:type="dcterms:W3CDTF">2005-03-14T21:51:27Z</dcterms:created>
  <dcterms:modified xsi:type="dcterms:W3CDTF">2025-06-23T21:35:17Z</dcterms:modified>
</cp:coreProperties>
</file>